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Nidi d'Infanzia" sheetId="1" r:id="rId1"/>
    <sheet name="Scuole dell'infanzia" sheetId="2" r:id="rId2"/>
    <sheet name="Primarie" sheetId="3" r:id="rId3"/>
    <sheet name="Secondarie 1° grado" sheetId="4" r:id="rId4"/>
    <sheet name="Secondarie 2° grado" sheetId="5" r:id="rId5"/>
  </sheets>
  <definedNames>
    <definedName name="_xlnm.Print_Titles" localSheetId="1">'Scuole dell''infanzia'!$3:$3</definedName>
  </definedNames>
  <calcPr fullCalcOnLoad="1"/>
</workbook>
</file>

<file path=xl/sharedStrings.xml><?xml version="1.0" encoding="utf-8"?>
<sst xmlns="http://schemas.openxmlformats.org/spreadsheetml/2006/main" count="645" uniqueCount="441">
  <si>
    <t>SCUOLE</t>
  </si>
  <si>
    <t>INDIRIZZO SCUOLE</t>
  </si>
  <si>
    <t>NOMINATIVI REFERENTI</t>
  </si>
  <si>
    <t>NUMERO TELEFONO</t>
  </si>
  <si>
    <t>INDIRIZZO POSTA ELETTRONICA</t>
  </si>
  <si>
    <t>contenitori</t>
  </si>
  <si>
    <t>DD Via F.lli Bandiera</t>
  </si>
  <si>
    <t>Scuola primaria Corazza</t>
  </si>
  <si>
    <t>Via F.lli Bandiera, 4/a</t>
  </si>
  <si>
    <t>Letizia Goni
Britta Calafa'</t>
  </si>
  <si>
    <t>0521 984604</t>
  </si>
  <si>
    <t>letiziagoni@alice.it
segreteria@ddbandiera.gov.it</t>
  </si>
  <si>
    <t>3x1000</t>
  </si>
  <si>
    <t>Scuola primaria  Lino Maupas - Vicofertile</t>
  </si>
  <si>
    <t>Via Belletti, 1/a</t>
  </si>
  <si>
    <t>Melania Ciminnisi
Patrizia Daffada'</t>
  </si>
  <si>
    <t>347 0922653
(Ciminnisi)
0521 671463</t>
  </si>
  <si>
    <t>maestracimmi@libero.it
pdaffada@gmail.com</t>
  </si>
  <si>
    <t>IC Bocchi</t>
  </si>
  <si>
    <t>Scuola primaria Racagni c/o Cocconi</t>
  </si>
  <si>
    <t>Strada Cocconcelli, 13</t>
  </si>
  <si>
    <t>Liana Leggeri</t>
  </si>
  <si>
    <t>0521 988273</t>
  </si>
  <si>
    <t>pric83500v@istruzione.it</t>
  </si>
  <si>
    <t>1X360</t>
  </si>
  <si>
    <t>Scuola primaria Racagni c/o Corazza</t>
  </si>
  <si>
    <t>Lucia Ruvidi</t>
  </si>
  <si>
    <t>1X240</t>
  </si>
  <si>
    <t>Scuola primaria Natale Palli - Fognano</t>
  </si>
  <si>
    <t xml:space="preserve">Via Divisione Acqui, 1 </t>
  </si>
  <si>
    <t>Carla Donelli</t>
  </si>
  <si>
    <t>0521 671785</t>
  </si>
  <si>
    <t>scuolapalli@gmail.com</t>
  </si>
  <si>
    <t>1X1000</t>
  </si>
  <si>
    <t>Scuola primaria Campanini - Baganzola</t>
  </si>
  <si>
    <t>Via Il Trovatore, 2/a</t>
  </si>
  <si>
    <t>Valeria Coppi</t>
  </si>
  <si>
    <t>0521 601802</t>
  </si>
  <si>
    <t>o.campanini@gmail.com</t>
  </si>
  <si>
    <t>2X1000</t>
  </si>
  <si>
    <t>Scuola secondaria di 1° grado Malpeli - Baganzola</t>
  </si>
  <si>
    <t>Via Cornacchia, 5/a</t>
  </si>
  <si>
    <t>Ginetta Cavazzini</t>
  </si>
  <si>
    <t>0521 601436</t>
  </si>
  <si>
    <t>scuolamediabaganzola@libero.it</t>
  </si>
  <si>
    <t>Scuola dell'Infanzia Agazzi - Baganzola</t>
  </si>
  <si>
    <t>Strada Molino di Baganzola, 1</t>
  </si>
  <si>
    <t>Antonia Pastorini</t>
  </si>
  <si>
    <t>0521 601805</t>
  </si>
  <si>
    <t>antonia.pastorini@istruzione.it</t>
  </si>
  <si>
    <t>IC Salvo D’Acquisto</t>
  </si>
  <si>
    <t>Scuola primaria Martiri di Cefalonia</t>
  </si>
  <si>
    <t>Via Pelicelli, 8/a</t>
  </si>
  <si>
    <t>Rosaria Bozzolo</t>
  </si>
  <si>
    <t>0521 257199
0521 964432</t>
  </si>
  <si>
    <t>pric82900g@istruzione.it</t>
  </si>
  <si>
    <t>1x1000</t>
  </si>
  <si>
    <t>Scuola secondaria di 1° grado Salvo d’Acquisto</t>
  </si>
  <si>
    <t>Via Pelicelli, 10/a</t>
  </si>
  <si>
    <t>Teresa Olivieri</t>
  </si>
  <si>
    <t>Scuola primaria Rodari</t>
  </si>
  <si>
    <t>Via Ognibene, 25/a</t>
  </si>
  <si>
    <t>Marinella Froio</t>
  </si>
  <si>
    <t>0521 1917232</t>
  </si>
  <si>
    <t>3X360</t>
  </si>
  <si>
    <t>Scuola dell’Infanzia Zanguidi</t>
  </si>
  <si>
    <t xml:space="preserve">Via Torrente Pessola, 4 </t>
  </si>
  <si>
    <t>Cecilia De Rossi</t>
  </si>
  <si>
    <t>0521 251440</t>
  </si>
  <si>
    <t>sczanguidi@libero.it;
ceciliadero@libero.it</t>
  </si>
  <si>
    <t>IC Verdi</t>
  </si>
  <si>
    <t>Scuola primaria di Corcagnano</t>
  </si>
  <si>
    <t>Strada Langhirano, 454/a</t>
  </si>
  <si>
    <t>Tiziana Rubertelli</t>
  </si>
  <si>
    <t>0521 630296</t>
  </si>
  <si>
    <t>rtiziana52@alice.it</t>
  </si>
  <si>
    <t>4X1000</t>
  </si>
  <si>
    <t>Scuola primaria Vigatto</t>
  </si>
  <si>
    <t>Strada Ritorta, 68/a</t>
  </si>
  <si>
    <t>Sonia Bandini</t>
  </si>
  <si>
    <t>0521 637684</t>
  </si>
  <si>
    <t>sonia.bandini@libero.it
pric83200b@istruzione.it</t>
  </si>
  <si>
    <t>Scuola primaria Carignano</t>
  </si>
  <si>
    <t>Strada Cava in Vigatto, 179/a</t>
  </si>
  <si>
    <t>Verena Burani</t>
  </si>
  <si>
    <t>0521 638425</t>
  </si>
  <si>
    <t>verena.burani@libero.it;
pric83200b@istruzione.it</t>
  </si>
  <si>
    <t>Scuola dell’Infanzia Andersen</t>
  </si>
  <si>
    <t>Via Mora, 4/a</t>
  </si>
  <si>
    <t>Rosaria Zanfardino</t>
  </si>
  <si>
    <t>0521 1683492</t>
  </si>
  <si>
    <t>zanfardinorosaria@hotmail.it;
pric83200b@istruzione.it</t>
  </si>
  <si>
    <t>IC Sanvitale - Fra’ Salimbene</t>
  </si>
  <si>
    <t>Scuola primaria Sanvitale</t>
  </si>
  <si>
    <t>Piazzale Santafiora, 9</t>
  </si>
  <si>
    <t>Giovanna Vezzani</t>
  </si>
  <si>
    <t>0521 234685</t>
  </si>
  <si>
    <t>pric82700x@istruzione.it</t>
  </si>
  <si>
    <t>Scuola secondaria di 1° grado Salimbene</t>
  </si>
  <si>
    <t>Borgo Felino, 10</t>
  </si>
  <si>
    <t>Amelia Emma Maselli</t>
  </si>
  <si>
    <t>IC Ferrari</t>
  </si>
  <si>
    <t>Scuola secondaria di 1° grado Ferrari</t>
  </si>
  <si>
    <t>Via Galilei, 10/a</t>
  </si>
  <si>
    <t>Massimo Polito</t>
  </si>
  <si>
    <t>0521 980924</t>
  </si>
  <si>
    <t>massimopolito@libero.it
pric821001@istruzione.it</t>
  </si>
  <si>
    <t>Scuola primaria Anna Frank</t>
  </si>
  <si>
    <t>Via Pini, 16/a</t>
  </si>
  <si>
    <t>Carmela Serrapica</t>
  </si>
  <si>
    <t>0521 980236</t>
  </si>
  <si>
    <t>primariafrank@scuole.pr.it
pric821001@istruzione.it</t>
  </si>
  <si>
    <t>Scuola dell’Infanzia Sergio Neri</t>
  </si>
  <si>
    <t>Via Pini, 14/a</t>
  </si>
  <si>
    <t>Maria Pia Bernardi</t>
  </si>
  <si>
    <t>339 1018225
0521 293935</t>
  </si>
  <si>
    <t>bernamp@libero.it
pric821001@istruzione.it</t>
  </si>
  <si>
    <t>IC Toscanini</t>
  </si>
  <si>
    <t>Scuola secondaria di 1° grado  Toscanini</t>
  </si>
  <si>
    <t>Via Cuneo, 3/b</t>
  </si>
  <si>
    <t>Vittoria Prayer Galletti</t>
  </si>
  <si>
    <t>0521 781870</t>
  </si>
  <si>
    <t>maestravittoria@gmail.com
pric825008@istruzione.it</t>
  </si>
  <si>
    <t>Scuola primaria Einaudi</t>
  </si>
  <si>
    <t>Via Cuneo, 3/a</t>
  </si>
  <si>
    <t>0521 786278</t>
  </si>
  <si>
    <t>4X360</t>
  </si>
  <si>
    <t>IC Micheli</t>
  </si>
  <si>
    <t>Scuola primaria Micheli</t>
  </si>
  <si>
    <t>Via Micheli, 16/a</t>
  </si>
  <si>
    <t>Annunziata Angarano                
Tiziana Messina</t>
  </si>
  <si>
    <t>338 4560080 (Angarano)       0521 780821</t>
  </si>
  <si>
    <t>titti.angarano@alice.it
tizianamessina72@yahoo.it
pric826004@istruzione.it</t>
  </si>
  <si>
    <t>Scuola primaria Adorni</t>
  </si>
  <si>
    <t>Via Paciaudi, 1/a</t>
  </si>
  <si>
    <t>Fiorella Serafina Lombardo</t>
  </si>
  <si>
    <t>0521 282603</t>
  </si>
  <si>
    <t>fiorella.lombardo@gmail.com
pric826004@istruziione.it</t>
  </si>
  <si>
    <t>sacchi</t>
  </si>
  <si>
    <t>Scuola primaria San Leonardo</t>
  </si>
  <si>
    <t>Via Milano, 14/b</t>
  </si>
  <si>
    <t>Elisabetta Malatesta</t>
  </si>
  <si>
    <t>0521 780754</t>
  </si>
  <si>
    <t>elimalat@alice.it
pric826004@istruzione.it</t>
  </si>
  <si>
    <t>Scuola secondaria di 1° grado Vicini</t>
  </si>
  <si>
    <t>Via Milano, 20</t>
  </si>
  <si>
    <t>Ferdinando Ragonese</t>
  </si>
  <si>
    <t>ferdiragonese@gmail.com
pric826004@istruzione.it</t>
  </si>
  <si>
    <t>Scuola dell’Infanzia I Delfini</t>
  </si>
  <si>
    <t>Via Mattei, 5</t>
  </si>
  <si>
    <t>Pasqua Chiarelli
Antonella D'Angelo</t>
  </si>
  <si>
    <t>0521 272535</t>
  </si>
  <si>
    <t>ninachiarelli@yahoo.it
antonella.dangelo@.virgilio.it 
pric826004@istruzione.it</t>
  </si>
  <si>
    <t>Scuola dell’Infanzia San Paolo</t>
  </si>
  <si>
    <t>Via Paciaudi, 1</t>
  </si>
  <si>
    <t>Paola Bonatti</t>
  </si>
  <si>
    <t>0521 236686</t>
  </si>
  <si>
    <t>paolabonatti@libero.it
pric826004@istruzione.it</t>
  </si>
  <si>
    <t>IC Puccini</t>
  </si>
  <si>
    <t>Scuola primaria Pezzani</t>
  </si>
  <si>
    <t>Via Puccini, 23</t>
  </si>
  <si>
    <t>Paola Orlandini</t>
  </si>
  <si>
    <t>0521 487575</t>
  </si>
  <si>
    <t>r.defanti@alice.it
pric833007@istruzione.it;</t>
  </si>
  <si>
    <t>Scuola primaria Bottego</t>
  </si>
  <si>
    <t>Via San Bruno, 6</t>
  </si>
  <si>
    <t>Cinzia Bortesi</t>
  </si>
  <si>
    <t>0521 487461</t>
  </si>
  <si>
    <t>pric833007@istruzione.it</t>
  </si>
  <si>
    <t>Scuola secondaria di 1° grado Puccini</t>
  </si>
  <si>
    <t>IC Parmigianino</t>
  </si>
  <si>
    <t>Scuola secondaria di 1° grado Parmigianino</t>
  </si>
  <si>
    <t>Piazzale Rondani, 1</t>
  </si>
  <si>
    <t>Daniela Arcuri</t>
  </si>
  <si>
    <t>347 9236104 
0521 233874</t>
  </si>
  <si>
    <t>arcuridaniela@libero.it
pric83600p@istruzione.it</t>
  </si>
  <si>
    <t>2X360</t>
  </si>
  <si>
    <t>Scuola primaria Cocconi</t>
  </si>
  <si>
    <t>Piazzale Picelli, 3</t>
  </si>
  <si>
    <t>Stefania Gesti</t>
  </si>
  <si>
    <t>0521 233246</t>
  </si>
  <si>
    <t>pric83600p@istruzione.it</t>
  </si>
  <si>
    <t>Scuola primaria Corridoni</t>
  </si>
  <si>
    <t>Via Montesanto, 4/a</t>
  </si>
  <si>
    <t>M. Luisa Basini</t>
  </si>
  <si>
    <t>0521 289159</t>
  </si>
  <si>
    <t>pric83600p@istruzione.it;</t>
  </si>
  <si>
    <t>IC Albertelli</t>
  </si>
  <si>
    <t>Scuola primaria Albertelli</t>
  </si>
  <si>
    <t>Via Newton, 16/a</t>
  </si>
  <si>
    <t>Cristina Lasagni</t>
  </si>
  <si>
    <t>0521 494266</t>
  </si>
  <si>
    <t>lasagnicristina64@gmail.com
pric82800q@istruzione.it</t>
  </si>
  <si>
    <t>Scuola primaria Zerbini – San Prospero</t>
  </si>
  <si>
    <t>Via P. Bianchi, 1- San Prospero</t>
  </si>
  <si>
    <t>Cristina Di Patria</t>
  </si>
  <si>
    <t>0521 645740</t>
  </si>
  <si>
    <t>cristina.di@alice.it
pric82800q@istruzione.it</t>
  </si>
  <si>
    <t>Scuola secondaria di 1° grado Newton</t>
  </si>
  <si>
    <t>Via Newton, 16/b</t>
  </si>
  <si>
    <t>Cinzia Campanini</t>
  </si>
  <si>
    <t>cinzia.campanini28@libero.it
pric82800q@istruzione.it</t>
  </si>
  <si>
    <t>Scuola dell’Infanzia Beneceto</t>
  </si>
  <si>
    <t>Strada Principale di Beneceto, 36</t>
  </si>
  <si>
    <t>Mirella Cerri</t>
  </si>
  <si>
    <t>0521 604156</t>
  </si>
  <si>
    <t>mirella.cerri@libero.it
pric82800q@istruzione.it</t>
  </si>
  <si>
    <t>3 x 240</t>
  </si>
  <si>
    <t>Scuola per l’Europa</t>
  </si>
  <si>
    <t xml:space="preserve">Scuola dell’Infanzia  </t>
  </si>
  <si>
    <t>Via Saffi, 8</t>
  </si>
  <si>
    <t>Enrica Petrillo</t>
  </si>
  <si>
    <t>0521 504118</t>
  </si>
  <si>
    <t>e.petrillo@scuolaperleuropa.eu</t>
  </si>
  <si>
    <t xml:space="preserve">Scuola primaria  </t>
  </si>
  <si>
    <t>Istituto De La Salle</t>
  </si>
  <si>
    <t xml:space="preserve">Scuola primaria </t>
  </si>
  <si>
    <t>Via Berzioli, 20/a</t>
  </si>
  <si>
    <t>Salvatore Greco</t>
  </si>
  <si>
    <t>0521 960274</t>
  </si>
  <si>
    <t>direzione@lasalleparma.it</t>
  </si>
  <si>
    <t>Scuola secondaria di 1° grado</t>
  </si>
  <si>
    <t>Scuola dell'Infanzia Abracadabra</t>
  </si>
  <si>
    <t>Via Stirone, 2/a</t>
  </si>
  <si>
    <t>Daniela Morini</t>
  </si>
  <si>
    <t xml:space="preserve">  0521-218512   </t>
  </si>
  <si>
    <t>d.morini@comune.parma.it</t>
  </si>
  <si>
    <t>Scuola dell'Infanzia Alice</t>
  </si>
  <si>
    <t>Viale Rustici, 44/a</t>
  </si>
  <si>
    <t>Alessandra Mantovani</t>
  </si>
  <si>
    <t>0521 218531</t>
  </si>
  <si>
    <t>a.mantovani@comune.parma.it</t>
  </si>
  <si>
    <t>Scuola dell'Infanzia Archimede</t>
  </si>
  <si>
    <t>Via San Leonardo, 34/a</t>
  </si>
  <si>
    <t>Ivonne Coruzzi</t>
  </si>
  <si>
    <t xml:space="preserve"> 0521 218537    </t>
  </si>
  <si>
    <t>i.coruzzi@comune.parma.it</t>
  </si>
  <si>
    <t>1X120</t>
  </si>
  <si>
    <t>Scuola dell'Infanzia Arlecchino</t>
  </si>
  <si>
    <t>Via R. Orzi, 10/a</t>
  </si>
  <si>
    <t>Rita Mozzoni</t>
  </si>
  <si>
    <t>0521 218570</t>
  </si>
  <si>
    <t>r.mozzoni@comune.parma.it</t>
  </si>
  <si>
    <t>Scuola dell'Infanzia Fantasia</t>
  </si>
  <si>
    <t>Via Pezzani, 2/a</t>
  </si>
  <si>
    <t xml:space="preserve">Scuola dell'Infanzia Il Giardino Magico </t>
  </si>
  <si>
    <t>B.go del Correggio, 15/a</t>
  </si>
  <si>
    <t xml:space="preserve">Scuola dell'Infanzia L'Aquilone </t>
  </si>
  <si>
    <t xml:space="preserve">Scuola dell'Infanzia La Coccinella </t>
  </si>
  <si>
    <t>Via Pelicelli, 16/a</t>
  </si>
  <si>
    <t>2x240</t>
  </si>
  <si>
    <t>Scuola dell'Infanzia La Locomotiva</t>
  </si>
  <si>
    <t>Via Malvisi, 1/a</t>
  </si>
  <si>
    <t>2x360</t>
  </si>
  <si>
    <t>Scuola dell'Infanzia La Mongolfiera</t>
  </si>
  <si>
    <t>Via Costituente, 13/a</t>
  </si>
  <si>
    <t>Scuola dell'Infanzia La Tartaruga</t>
  </si>
  <si>
    <t>Scuola dell'Infanzia Mago Merlino</t>
  </si>
  <si>
    <t>Via Anselmi, 9/a</t>
  </si>
  <si>
    <t>Scuola dell'Infanzia Soleluna</t>
  </si>
  <si>
    <t>Via Riguzzi, 5/a</t>
  </si>
  <si>
    <t>Nido d'Infanzia La Margherita</t>
  </si>
  <si>
    <t>Str. Budellungo, 47/a</t>
  </si>
  <si>
    <t>Francesca Schivazzappa</t>
  </si>
  <si>
    <t>331 6866537</t>
  </si>
  <si>
    <t>f.schivazzappa@comune.parma.it                  c.resteghini@comune.parma.it</t>
  </si>
  <si>
    <t>Nido d'Infanzia Acquerello</t>
  </si>
  <si>
    <t>Stradello San Girolamo, 15/a</t>
  </si>
  <si>
    <t>Carla Bigoi</t>
  </si>
  <si>
    <t>0521 206100</t>
  </si>
  <si>
    <t>c.bigoi@comune.parma.it</t>
  </si>
  <si>
    <t>Nido d'Infanzia Bolle di Sapone</t>
  </si>
  <si>
    <t>Via Olivieri, 6/8</t>
  </si>
  <si>
    <t>Maria Giovanna Mudadu</t>
  </si>
  <si>
    <t>0521 985406</t>
  </si>
  <si>
    <t>m.g.mudadu@comune.parma.it</t>
  </si>
  <si>
    <t>1x360</t>
  </si>
  <si>
    <t>Nido d'Infanzia Brucoverde</t>
  </si>
  <si>
    <t>Via Cuneo, 5/a</t>
  </si>
  <si>
    <t>Beatrice Zenov</t>
  </si>
  <si>
    <t>0521 273618</t>
  </si>
  <si>
    <t>b.zenov@comune.parma.it
a.depadova@comune.parma.it</t>
  </si>
  <si>
    <t>Nido d'Infanzia Fiocco di Neve</t>
  </si>
  <si>
    <t>Valeria Rossetti</t>
  </si>
  <si>
    <t>0521 982206</t>
  </si>
  <si>
    <t>v.rossetti@comune.parma.it</t>
  </si>
  <si>
    <t>Nido d'Infanzia Il Pifferaio Magico</t>
  </si>
  <si>
    <t>Via Passo della Cisa, 24/a</t>
  </si>
  <si>
    <t xml:space="preserve"> Mariantonietta Tagliafierro </t>
  </si>
  <si>
    <t>0521 247726</t>
  </si>
  <si>
    <t>m.tagliafierro@comune.parma.it</t>
  </si>
  <si>
    <t>Nido d'Infanzia Le Nuvole</t>
  </si>
  <si>
    <t>Vicolo Grossardi, 7/a</t>
  </si>
  <si>
    <t>Erminia Falchi
Lorenza Dall'aglio</t>
  </si>
  <si>
    <t>0521 234736</t>
  </si>
  <si>
    <t>e.falchi@comune.parma.it
l.dall'aglio@comune.parma.it</t>
  </si>
  <si>
    <t>3x120</t>
  </si>
  <si>
    <t>Nido d'Infanzia Mappamondo</t>
  </si>
  <si>
    <t>Via Aristotele, 7/a</t>
  </si>
  <si>
    <t>Ivana Baldi</t>
  </si>
  <si>
    <t>0521 243952</t>
  </si>
  <si>
    <t>i.baldi@comune.parma.it</t>
  </si>
  <si>
    <t>3x360</t>
  </si>
  <si>
    <t>Nido d'Infanzia Palloncino Blu</t>
  </si>
  <si>
    <t>Maria Cristina Tanzi</t>
  </si>
  <si>
    <t>0521 253215</t>
  </si>
  <si>
    <t>m.c.tanzi@comune.parma.it</t>
  </si>
  <si>
    <t>Nido d'Infanzia Scarabocchio</t>
  </si>
  <si>
    <t>Via Milano, 14/a</t>
  </si>
  <si>
    <t xml:space="preserve">Sara Miodini
</t>
  </si>
  <si>
    <t>0521 270182</t>
  </si>
  <si>
    <t>s.miodini@comune.prma.it</t>
  </si>
  <si>
    <t>Nido d'Infanzia Zucchero Filato</t>
  </si>
  <si>
    <t>Via Torrente Pessola, 6/a</t>
  </si>
  <si>
    <t>Sara Visani</t>
  </si>
  <si>
    <t>0521 250555</t>
  </si>
  <si>
    <t>s.visani@comune.parma.it</t>
  </si>
  <si>
    <t>Nido e sc. Infanzia Il Quadrifoglio</t>
  </si>
  <si>
    <t>Via I. e E. Gramatica,1</t>
  </si>
  <si>
    <t>Elena Galli</t>
  </si>
  <si>
    <t>0521 272882</t>
  </si>
  <si>
    <t>quadrifoglio@parmainfanzia.it</t>
  </si>
  <si>
    <t>Nido e sc. Infanzia I Girasoli</t>
  </si>
  <si>
    <t>Str. Budellungo, 43/a</t>
  </si>
  <si>
    <t>Monica Ghidini</t>
  </si>
  <si>
    <t>0521 600163</t>
  </si>
  <si>
    <t>girasoli@parmainfanzia.it</t>
  </si>
  <si>
    <t>Nido e sc. Infanzia Gelsomino</t>
  </si>
  <si>
    <t>Via Sanremo, 2/a</t>
  </si>
  <si>
    <t>Erica Catelli
Cristina Tambini
Ivana Marchesi</t>
  </si>
  <si>
    <t>0521 294982</t>
  </si>
  <si>
    <t>gelsomino@parmainfanzia.it</t>
  </si>
  <si>
    <t>Nido e sc. Infanzia Aladino</t>
  </si>
  <si>
    <t>Via Lagazzi, 22/a</t>
  </si>
  <si>
    <t>Rosati Elisa          Ravazzoni Monica</t>
  </si>
  <si>
    <t>0521 645697</t>
  </si>
  <si>
    <t>aladino@parmainfanzia.it</t>
  </si>
  <si>
    <t>Nido d'Infanzia Cappuccetto Rosso</t>
  </si>
  <si>
    <t>Via Casaburi, 6/a</t>
  </si>
  <si>
    <t>Francesca Visantini</t>
  </si>
  <si>
    <t>0521 970686</t>
  </si>
  <si>
    <t>cappuccettorosso@parmainfanzia.it</t>
  </si>
  <si>
    <t>Nido e sc. Infanzia Terramare</t>
  </si>
  <si>
    <t>Via Compostela, 4/a</t>
  </si>
  <si>
    <t>Eleonora Battilocchi</t>
  </si>
  <si>
    <t>0521 673115</t>
  </si>
  <si>
    <t>terramare@parmainfanzia.it</t>
  </si>
  <si>
    <t xml:space="preserve">Nido e sc. Infanzia Arcobaleno </t>
  </si>
  <si>
    <t>Via Martinella, 184/a</t>
  </si>
  <si>
    <t>Francesca Doddi
Francesca Riva</t>
  </si>
  <si>
    <t>0521 649133</t>
  </si>
  <si>
    <t>arcobaleno@parmainfanzia.it</t>
  </si>
  <si>
    <t>Nido d'Infanzia La Trottola</t>
  </si>
  <si>
    <t>Via Costituente, 4/a</t>
  </si>
  <si>
    <t>Lidia Merli</t>
  </si>
  <si>
    <t>0521 208585</t>
  </si>
  <si>
    <t>latrottola@parmainfanzia.it</t>
  </si>
  <si>
    <t>Nido d'Infanzia Girotondo</t>
  </si>
  <si>
    <t>Via San Donato, 72 - Beneceto</t>
  </si>
  <si>
    <t>Eleonora Zini</t>
  </si>
  <si>
    <t>0521 242058</t>
  </si>
  <si>
    <t>sandonato@parmainfanzia.it</t>
  </si>
  <si>
    <t>Nido e sc. Infanzia Primavera</t>
  </si>
  <si>
    <t>Via Gandhi, 16/a - Fognano</t>
  </si>
  <si>
    <t>Roberta Miodini</t>
  </si>
  <si>
    <t>0521 673128
0521 672259</t>
  </si>
  <si>
    <t>primavera@proges.it</t>
  </si>
  <si>
    <t>1 x 1000</t>
  </si>
  <si>
    <t>Nido  e sc. Infanzia Millecolori</t>
  </si>
  <si>
    <t>Via F.lli Bandiera, 2/a</t>
  </si>
  <si>
    <t>Alessandra Renda
Eleonora Petrolini</t>
  </si>
  <si>
    <t>0521 981218</t>
  </si>
  <si>
    <t>millecolori@proges.it</t>
  </si>
  <si>
    <t>Nido  e sc. Infanzia Origami</t>
  </si>
  <si>
    <t>Via Romani 18 - Corcagnano (PR)</t>
  </si>
  <si>
    <t>Monica Casali</t>
  </si>
  <si>
    <t>366 6424397</t>
  </si>
  <si>
    <t>origami@proges.it</t>
  </si>
  <si>
    <t>Scuola dell'Infanzia Albero Parlante</t>
  </si>
  <si>
    <t>Via Montanara, 562/a</t>
  </si>
  <si>
    <t>Francesca Brusca</t>
  </si>
  <si>
    <t>0521 638245</t>
  </si>
  <si>
    <t>alberoparlante@proges.it</t>
  </si>
  <si>
    <t>2X240</t>
  </si>
  <si>
    <t>Nido d'Infanzia Caribimbi</t>
  </si>
  <si>
    <t>Via La Spezia, 136</t>
  </si>
  <si>
    <t>Federica Franceschini</t>
  </si>
  <si>
    <t>0521 1682037</t>
  </si>
  <si>
    <t>caribimbi@parmainfanzia.it</t>
  </si>
  <si>
    <t>SCUOLE SECONDARIE DI 2° GRADO</t>
  </si>
  <si>
    <t>ITES Bodoni</t>
  </si>
  <si>
    <t>Viale Piacenza, 14</t>
  </si>
  <si>
    <t>Luisa Ferrari</t>
  </si>
  <si>
    <t>0521 986837</t>
  </si>
  <si>
    <t>prtd04000q@istruzione.it</t>
  </si>
  <si>
    <t>ITES Melloni</t>
  </si>
  <si>
    <t>Viale Maria Luigia, 9/a</t>
  </si>
  <si>
    <t>Anna Tiberti</t>
  </si>
  <si>
    <t>339 2669213
0521 282239</t>
  </si>
  <si>
    <t>dtiberti@itcmelloni.it
info@itemelloni.gov.it</t>
  </si>
  <si>
    <t>IPSIA Primo Levi</t>
  </si>
  <si>
    <t>Piazzale Sicilia, 5</t>
  </si>
  <si>
    <t>Felicia Papa</t>
  </si>
  <si>
    <t>0521 272638</t>
  </si>
  <si>
    <t>ipsialevi@ipsialevi.gov.it</t>
  </si>
  <si>
    <t>Liceo Scientifico Marconi</t>
  </si>
  <si>
    <t>Via Costituente, 4</t>
  </si>
  <si>
    <t>Rosanna Allegri</t>
  </si>
  <si>
    <t>0521 282043
347 4843131</t>
  </si>
  <si>
    <t>marconi@lmarconi.pr.it</t>
  </si>
  <si>
    <t>Liceo Linguistico Marconi</t>
  </si>
  <si>
    <t>Via Benassi, 2</t>
  </si>
  <si>
    <t>Liceo Scienze Applicate Marconi</t>
  </si>
  <si>
    <t>Via Costituente, 6</t>
  </si>
  <si>
    <t xml:space="preserve">Spazio Bimbi Euro Torri   </t>
  </si>
  <si>
    <t>Via Silva, 4</t>
  </si>
  <si>
    <t>0521 771986</t>
  </si>
  <si>
    <t>giovanna.siciliano@coopkaleidos.it</t>
  </si>
  <si>
    <t>3 x 360</t>
  </si>
  <si>
    <t>3 X 360</t>
  </si>
  <si>
    <t>litri totali</t>
  </si>
  <si>
    <t>alunni</t>
  </si>
  <si>
    <t>Liceo Classico Romagnosi</t>
  </si>
  <si>
    <t>Liceo Scientifico Bertolucci</t>
  </si>
  <si>
    <t>Maurizio Olivieri</t>
  </si>
  <si>
    <t>340 4983920 0521 282115</t>
  </si>
  <si>
    <t>olivierim@libero.it</t>
  </si>
  <si>
    <t>Maria Cristina Baracchi</t>
  </si>
  <si>
    <t>Viale Maria Luigia 1</t>
  </si>
  <si>
    <t>via Toscana 10/a</t>
  </si>
  <si>
    <t>0521 798459</t>
  </si>
  <si>
    <t>m.cristina.baracchi@libero.it</t>
  </si>
  <si>
    <t>vuotature dal 01.01.2015 al 31.03.2015</t>
  </si>
  <si>
    <t>vuotature dal 01.04.2015 al 28.05.2015</t>
  </si>
  <si>
    <t>litri dal 01.04.2015 al 28.05.2015</t>
  </si>
  <si>
    <t>litri dal 01.01.2015 al 31.03.2015</t>
  </si>
  <si>
    <t>litri per studente</t>
  </si>
  <si>
    <t>SCUOLE SECONDARIE DI 1° GRADO</t>
  </si>
  <si>
    <t xml:space="preserve">Alessia Sani Cristina  Masia </t>
  </si>
  <si>
    <t>NIDI D'INFANZIA</t>
  </si>
  <si>
    <t>SCUOLE DELL'INFANZIA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</si>
</sst>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1" xfId="36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1" xfId="36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5" fillId="0" borderId="11" xfId="36" applyFill="1" applyBorder="1" applyAlignment="1" applyProtection="1">
      <alignment horizontal="center" vertical="center" wrapText="1"/>
      <protection/>
    </xf>
    <xf numFmtId="0" fontId="5" fillId="0" borderId="11" xfId="36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5" fillId="33" borderId="11" xfId="36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/>
    </xf>
    <xf numFmtId="0" fontId="5" fillId="33" borderId="11" xfId="36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34" borderId="15" xfId="0" applyFill="1" applyBorder="1" applyAlignment="1">
      <alignment wrapText="1"/>
    </xf>
    <xf numFmtId="2" fontId="0" fillId="34" borderId="16" xfId="0" applyNumberFormat="1" applyFill="1" applyBorder="1" applyAlignment="1">
      <alignment horizontal="right" vertical="center"/>
    </xf>
    <xf numFmtId="2" fontId="0" fillId="34" borderId="17" xfId="0" applyNumberFormat="1" applyFill="1" applyBorder="1" applyAlignment="1">
      <alignment horizontal="right" vertical="center"/>
    </xf>
    <xf numFmtId="2" fontId="0" fillId="35" borderId="16" xfId="0" applyNumberFormat="1" applyFill="1" applyBorder="1" applyAlignment="1">
      <alignment horizontal="right" vertical="center"/>
    </xf>
    <xf numFmtId="0" fontId="0" fillId="36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35" borderId="18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5" fillId="35" borderId="11" xfId="36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>
      <alignment horizontal="right" vertical="center" wrapText="1"/>
    </xf>
    <xf numFmtId="0" fontId="0" fillId="35" borderId="10" xfId="0" applyFill="1" applyBorder="1" applyAlignment="1">
      <alignment horizontal="right" vertical="center"/>
    </xf>
    <xf numFmtId="0" fontId="5" fillId="35" borderId="11" xfId="36" applyFont="1" applyFill="1" applyBorder="1" applyAlignment="1" applyProtection="1">
      <alignment horizontal="center" vertical="center"/>
      <protection/>
    </xf>
    <xf numFmtId="0" fontId="5" fillId="35" borderId="11" xfId="36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>
      <alignment horizontal="right" vertical="center"/>
    </xf>
    <xf numFmtId="0" fontId="5" fillId="0" borderId="11" xfId="36" applyFill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11" xfId="36" applyFill="1" applyBorder="1" applyAlignment="1" applyProtection="1">
      <alignment horizontal="justify"/>
      <protection/>
    </xf>
    <xf numFmtId="0" fontId="5" fillId="0" borderId="0" xfId="36" applyFont="1" applyFill="1" applyBorder="1" applyAlignment="1" applyProtection="1">
      <alignment horizontal="center" vertical="center"/>
      <protection/>
    </xf>
    <xf numFmtId="165" fontId="0" fillId="34" borderId="16" xfId="0" applyNumberFormat="1" applyFill="1" applyBorder="1" applyAlignment="1">
      <alignment horizontal="right" vertical="center"/>
    </xf>
    <xf numFmtId="165" fontId="0" fillId="34" borderId="17" xfId="0" applyNumberFormat="1" applyFill="1" applyBorder="1" applyAlignment="1">
      <alignment horizontal="right" vertical="center"/>
    </xf>
    <xf numFmtId="165" fontId="0" fillId="35" borderId="20" xfId="0" applyNumberForma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35" borderId="11" xfId="0" applyFill="1" applyBorder="1" applyAlignment="1">
      <alignment vertical="center"/>
    </xf>
    <xf numFmtId="0" fontId="0" fillId="35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35" borderId="11" xfId="0" applyFill="1" applyBorder="1" applyAlignment="1">
      <alignment horizontal="right" vertical="center"/>
    </xf>
    <xf numFmtId="2" fontId="0" fillId="35" borderId="20" xfId="0" applyNumberFormat="1" applyFill="1" applyBorder="1" applyAlignment="1">
      <alignment horizontal="right" vertical="center"/>
    </xf>
    <xf numFmtId="0" fontId="0" fillId="35" borderId="16" xfId="0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rramare@parmainfanzia.it" TargetMode="External" /><Relationship Id="rId2" Type="http://schemas.openxmlformats.org/officeDocument/2006/relationships/hyperlink" Target="mailto:aladino@parmainfanzia.it" TargetMode="External" /><Relationship Id="rId3" Type="http://schemas.openxmlformats.org/officeDocument/2006/relationships/hyperlink" Target="mailto:cappuccettorosso@parmainfanzia.it" TargetMode="External" /><Relationship Id="rId4" Type="http://schemas.openxmlformats.org/officeDocument/2006/relationships/hyperlink" Target="mailto:arcobaleno@parmainfanzia.it" TargetMode="External" /><Relationship Id="rId5" Type="http://schemas.openxmlformats.org/officeDocument/2006/relationships/hyperlink" Target="mailto:sandonato@parmainfanzia.it" TargetMode="External" /><Relationship Id="rId6" Type="http://schemas.openxmlformats.org/officeDocument/2006/relationships/hyperlink" Target="mailto:latrottola@parmainfanzia.it" TargetMode="External" /><Relationship Id="rId7" Type="http://schemas.openxmlformats.org/officeDocument/2006/relationships/hyperlink" Target="mailto:gelsomino@parmainfanzia.it" TargetMode="External" /><Relationship Id="rId8" Type="http://schemas.openxmlformats.org/officeDocument/2006/relationships/hyperlink" Target="mailto:girasoli@parmainfanzia.it" TargetMode="External" /><Relationship Id="rId9" Type="http://schemas.openxmlformats.org/officeDocument/2006/relationships/hyperlink" Target="mailto:quadrifoglio@parmainfanzia.it" TargetMode="External" /><Relationship Id="rId10" Type="http://schemas.openxmlformats.org/officeDocument/2006/relationships/hyperlink" Target="mailto:v.rossetti@comune.parma.it" TargetMode="External" /><Relationship Id="rId11" Type="http://schemas.openxmlformats.org/officeDocument/2006/relationships/hyperlink" Target="mailto:c.bigoi@comune.parma.it" TargetMode="External" /><Relationship Id="rId12" Type="http://schemas.openxmlformats.org/officeDocument/2006/relationships/hyperlink" Target="mailto:e.falchi@comune.parma.itl.dall'aglio@comune.parma.it" TargetMode="External" /><Relationship Id="rId13" Type="http://schemas.openxmlformats.org/officeDocument/2006/relationships/hyperlink" Target="mailto:s.visani@comune.parma.it" TargetMode="External" /><Relationship Id="rId14" Type="http://schemas.openxmlformats.org/officeDocument/2006/relationships/hyperlink" Target="mailto:s.miodini@comune.prma.it" TargetMode="External" /><Relationship Id="rId15" Type="http://schemas.openxmlformats.org/officeDocument/2006/relationships/hyperlink" Target="mailto:m.tagliafierro@comune.parma.it" TargetMode="External" /><Relationship Id="rId16" Type="http://schemas.openxmlformats.org/officeDocument/2006/relationships/hyperlink" Target="mailto:i.baldi@comune.parma.it" TargetMode="External" /><Relationship Id="rId17" Type="http://schemas.openxmlformats.org/officeDocument/2006/relationships/hyperlink" Target="mailto:b.zenov@comune.parma.ita.depadova@comune.parma.it" TargetMode="External" /><Relationship Id="rId18" Type="http://schemas.openxmlformats.org/officeDocument/2006/relationships/hyperlink" Target="mailto:m.g.mudadu@comune.parma.it" TargetMode="External" /><Relationship Id="rId19" Type="http://schemas.openxmlformats.org/officeDocument/2006/relationships/hyperlink" Target="mailto:m.c.tanzi@comune.parma.it" TargetMode="External" /><Relationship Id="rId20" Type="http://schemas.openxmlformats.org/officeDocument/2006/relationships/hyperlink" Target="mailto:f.schivazzappa@comune.parma.it" TargetMode="External" /><Relationship Id="rId21" Type="http://schemas.openxmlformats.org/officeDocument/2006/relationships/hyperlink" Target="mailto:origami@proges.it" TargetMode="External" /><Relationship Id="rId22" Type="http://schemas.openxmlformats.org/officeDocument/2006/relationships/hyperlink" Target="mailto:millecolori@proges.it" TargetMode="External" /><Relationship Id="rId23" Type="http://schemas.openxmlformats.org/officeDocument/2006/relationships/hyperlink" Target="mailto:primavera@proges.it" TargetMode="External" /><Relationship Id="rId24" Type="http://schemas.openxmlformats.org/officeDocument/2006/relationships/hyperlink" Target="mailto:giovanna.siciliano@coopkaleidos.it" TargetMode="External" /><Relationship Id="rId25" Type="http://schemas.openxmlformats.org/officeDocument/2006/relationships/hyperlink" Target="mailto:caribimbi@parmainfanzia.i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.mantovani@comune.parma.it" TargetMode="External" /><Relationship Id="rId2" Type="http://schemas.openxmlformats.org/officeDocument/2006/relationships/hyperlink" Target="mailto:i.coruzzi@comune.parma.it" TargetMode="External" /><Relationship Id="rId3" Type="http://schemas.openxmlformats.org/officeDocument/2006/relationships/hyperlink" Target="mailto:r.mozzoni@comune.parma.it" TargetMode="External" /><Relationship Id="rId4" Type="http://schemas.openxmlformats.org/officeDocument/2006/relationships/hyperlink" Target="mailto:r.mozzoni@comune.parma.it" TargetMode="External" /><Relationship Id="rId5" Type="http://schemas.openxmlformats.org/officeDocument/2006/relationships/hyperlink" Target="mailto:i.coruzzi@comune.parma.it" TargetMode="External" /><Relationship Id="rId6" Type="http://schemas.openxmlformats.org/officeDocument/2006/relationships/hyperlink" Target="mailto:i.coruzzi@comune.parma.it" TargetMode="External" /><Relationship Id="rId7" Type="http://schemas.openxmlformats.org/officeDocument/2006/relationships/hyperlink" Target="mailto:r.mozzoni@comune.parma.it" TargetMode="External" /><Relationship Id="rId8" Type="http://schemas.openxmlformats.org/officeDocument/2006/relationships/hyperlink" Target="mailto:i.coruzzi@comune.parma.it" TargetMode="External" /><Relationship Id="rId9" Type="http://schemas.openxmlformats.org/officeDocument/2006/relationships/hyperlink" Target="mailto:a.mantovani@comune.parma.it" TargetMode="External" /><Relationship Id="rId10" Type="http://schemas.openxmlformats.org/officeDocument/2006/relationships/hyperlink" Target="mailto:a.mantovani@comune.parma.it" TargetMode="External" /><Relationship Id="rId11" Type="http://schemas.openxmlformats.org/officeDocument/2006/relationships/hyperlink" Target="mailto:mirella.cerri@libero.itpric82800q@istruzione.it" TargetMode="External" /><Relationship Id="rId12" Type="http://schemas.openxmlformats.org/officeDocument/2006/relationships/hyperlink" Target="mailto:paolabonatti@libero.itpric826004@istruzione.it" TargetMode="External" /><Relationship Id="rId13" Type="http://schemas.openxmlformats.org/officeDocument/2006/relationships/hyperlink" Target="mailto:d.morini@comune.parma.it" TargetMode="External" /><Relationship Id="rId14" Type="http://schemas.openxmlformats.org/officeDocument/2006/relationships/hyperlink" Target="mailto:d.morini@comune.parma.it" TargetMode="External" /><Relationship Id="rId15" Type="http://schemas.openxmlformats.org/officeDocument/2006/relationships/hyperlink" Target="mailto:d.morini@comune.parma.it" TargetMode="External" /><Relationship Id="rId16" Type="http://schemas.openxmlformats.org/officeDocument/2006/relationships/hyperlink" Target="mailto:e.petrillo@scuolaperleuropa.eu" TargetMode="External" /><Relationship Id="rId17" Type="http://schemas.openxmlformats.org/officeDocument/2006/relationships/hyperlink" Target="mailto:alberoparlante@proges.it" TargetMode="External" /><Relationship Id="rId18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ric833007@istruzione.it" TargetMode="External" /><Relationship Id="rId2" Type="http://schemas.openxmlformats.org/officeDocument/2006/relationships/hyperlink" Target="mailto:pric83600p@istruzione.it" TargetMode="External" /><Relationship Id="rId3" Type="http://schemas.openxmlformats.org/officeDocument/2006/relationships/hyperlink" Target="mailto:pric83600p@istruzione.it;" TargetMode="External" /><Relationship Id="rId4" Type="http://schemas.openxmlformats.org/officeDocument/2006/relationships/hyperlink" Target="mailto:lasagnicristina64@gmail.compric82800q@istruzione.it" TargetMode="External" /><Relationship Id="rId5" Type="http://schemas.openxmlformats.org/officeDocument/2006/relationships/hyperlink" Target="mailto:cristina.di@alice.itpric82800q@istruzione.it" TargetMode="External" /><Relationship Id="rId6" Type="http://schemas.openxmlformats.org/officeDocument/2006/relationships/hyperlink" Target="mailto:e.petrillo@scuolaperleuropa.eu" TargetMode="External" /><Relationship Id="rId7" Type="http://schemas.openxmlformats.org/officeDocument/2006/relationships/hyperlink" Target="mailto:direzione@lasalleparma.it" TargetMode="External" /><Relationship Id="rId8" Type="http://schemas.openxmlformats.org/officeDocument/2006/relationships/hyperlink" Target="mailto:r.defanti@alice.itpric833007@istruzione.it;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cuolamediabaganzola@libero.it" TargetMode="External" /><Relationship Id="rId2" Type="http://schemas.openxmlformats.org/officeDocument/2006/relationships/hyperlink" Target="mailto:pric82900g@istruzione.it" TargetMode="External" /><Relationship Id="rId3" Type="http://schemas.openxmlformats.org/officeDocument/2006/relationships/hyperlink" Target="mailto:pric82700x@istruzione.it" TargetMode="External" /><Relationship Id="rId4" Type="http://schemas.openxmlformats.org/officeDocument/2006/relationships/hyperlink" Target="mailto:massimopolito@libero.itpric821001@istruzione.it" TargetMode="External" /><Relationship Id="rId5" Type="http://schemas.openxmlformats.org/officeDocument/2006/relationships/hyperlink" Target="mailto:maestravittoria@gmail.compric825008@istruzione.it" TargetMode="External" /><Relationship Id="rId6" Type="http://schemas.openxmlformats.org/officeDocument/2006/relationships/hyperlink" Target="mailto:ferdiragonese@gmail.compric826004@istruzione.it" TargetMode="External" /><Relationship Id="rId7" Type="http://schemas.openxmlformats.org/officeDocument/2006/relationships/hyperlink" Target="mailto:r.defanti@alice.itpric833007@istruzione.it;" TargetMode="External" /><Relationship Id="rId8" Type="http://schemas.openxmlformats.org/officeDocument/2006/relationships/hyperlink" Target="mailto:arcuridaniela@libero.itpric83600p@istruzione.it" TargetMode="External" /><Relationship Id="rId9" Type="http://schemas.openxmlformats.org/officeDocument/2006/relationships/hyperlink" Target="mailto:cinzia.campanini28@libero.itpric82800q@istruzione.it" TargetMode="External" /><Relationship Id="rId10" Type="http://schemas.openxmlformats.org/officeDocument/2006/relationships/hyperlink" Target="mailto:direzione@lasalleparma.it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rconi@lmarconi.pr.it" TargetMode="External" /><Relationship Id="rId2" Type="http://schemas.openxmlformats.org/officeDocument/2006/relationships/hyperlink" Target="mailto:marconi@lmarconi.pr.it" TargetMode="External" /><Relationship Id="rId3" Type="http://schemas.openxmlformats.org/officeDocument/2006/relationships/hyperlink" Target="mailto:marconi@lmarconi.pr.it" TargetMode="External" /><Relationship Id="rId4" Type="http://schemas.openxmlformats.org/officeDocument/2006/relationships/hyperlink" Target="mailto:ipsialevi@ipsialevi.gov.it" TargetMode="External" /><Relationship Id="rId5" Type="http://schemas.openxmlformats.org/officeDocument/2006/relationships/hyperlink" Target="mailto:dtiberti@itcmelloni.itinfo@itemelloni.gov.it" TargetMode="External" /><Relationship Id="rId6" Type="http://schemas.openxmlformats.org/officeDocument/2006/relationships/hyperlink" Target="mailto:prtd04000q@istruzione.it" TargetMode="External" /><Relationship Id="rId7" Type="http://schemas.openxmlformats.org/officeDocument/2006/relationships/hyperlink" Target="mailto:olivierim@libero.it" TargetMode="External" /><Relationship Id="rId8" Type="http://schemas.openxmlformats.org/officeDocument/2006/relationships/hyperlink" Target="mailto:m.cristina.baracchi@libero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zoomScalePageLayoutView="0" workbookViewId="0" topLeftCell="A1">
      <selection activeCell="A17" sqref="A17:IV17"/>
    </sheetView>
  </sheetViews>
  <sheetFormatPr defaultColWidth="9.140625" defaultRowHeight="12.75"/>
  <cols>
    <col min="1" max="1" width="28.57421875" style="0" bestFit="1" customWidth="1"/>
    <col min="2" max="2" width="27.28125" style="0" bestFit="1" customWidth="1"/>
    <col min="3" max="3" width="24.57421875" style="0" bestFit="1" customWidth="1"/>
    <col min="4" max="4" width="11.57421875" style="0" bestFit="1" customWidth="1"/>
    <col min="5" max="5" width="31.28125" style="0" bestFit="1" customWidth="1"/>
    <col min="7" max="10" width="12.140625" style="0" bestFit="1" customWidth="1"/>
  </cols>
  <sheetData>
    <row r="1" spans="1:13" ht="13.5" thickBot="1">
      <c r="A1" s="88" t="s">
        <v>439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39" thickBot="1">
      <c r="A2" s="30" t="s">
        <v>0</v>
      </c>
      <c r="B2" s="31" t="s">
        <v>1</v>
      </c>
      <c r="C2" s="32" t="s">
        <v>2</v>
      </c>
      <c r="D2" s="32" t="s">
        <v>3</v>
      </c>
      <c r="E2" s="32" t="s">
        <v>4</v>
      </c>
      <c r="F2" s="33" t="s">
        <v>5</v>
      </c>
      <c r="G2" s="34" t="s">
        <v>432</v>
      </c>
      <c r="H2" s="34" t="s">
        <v>433</v>
      </c>
      <c r="I2" s="34" t="s">
        <v>435</v>
      </c>
      <c r="J2" s="34" t="s">
        <v>434</v>
      </c>
      <c r="K2" s="35" t="s">
        <v>420</v>
      </c>
      <c r="L2" s="35" t="s">
        <v>421</v>
      </c>
      <c r="M2" s="46" t="s">
        <v>436</v>
      </c>
    </row>
    <row r="3" ht="13.5" thickBot="1"/>
    <row r="4" spans="1:13" s="11" customFormat="1" ht="12.75">
      <c r="A4" s="54" t="s">
        <v>286</v>
      </c>
      <c r="B4" s="55" t="s">
        <v>287</v>
      </c>
      <c r="C4" s="55" t="s">
        <v>288</v>
      </c>
      <c r="D4" s="55" t="s">
        <v>289</v>
      </c>
      <c r="E4" s="56" t="s">
        <v>290</v>
      </c>
      <c r="F4" s="58" t="s">
        <v>253</v>
      </c>
      <c r="G4" s="58">
        <v>12</v>
      </c>
      <c r="H4" s="57">
        <v>8</v>
      </c>
      <c r="I4" s="58">
        <v>4320</v>
      </c>
      <c r="J4" s="58">
        <f>H4*360</f>
        <v>2880</v>
      </c>
      <c r="K4" s="58">
        <f>J4+I4</f>
        <v>7200</v>
      </c>
      <c r="L4" s="61">
        <v>78</v>
      </c>
      <c r="M4" s="71">
        <f>K4/L4</f>
        <v>92.3076923076923</v>
      </c>
    </row>
    <row r="5" spans="1:13" s="11" customFormat="1" ht="25.5">
      <c r="A5" s="8" t="s">
        <v>362</v>
      </c>
      <c r="B5" s="9" t="s">
        <v>363</v>
      </c>
      <c r="C5" s="8" t="s">
        <v>364</v>
      </c>
      <c r="D5" s="8" t="s">
        <v>365</v>
      </c>
      <c r="E5" s="18" t="s">
        <v>366</v>
      </c>
      <c r="F5" s="21" t="s">
        <v>367</v>
      </c>
      <c r="G5" s="21">
        <v>11</v>
      </c>
      <c r="H5" s="24">
        <v>4</v>
      </c>
      <c r="I5" s="21">
        <v>11000</v>
      </c>
      <c r="J5" s="21">
        <v>4000</v>
      </c>
      <c r="K5" s="21">
        <f>J5+I5</f>
        <v>15000</v>
      </c>
      <c r="L5" s="27">
        <v>147</v>
      </c>
      <c r="M5" s="69">
        <f>K5/L5</f>
        <v>102.04081632653062</v>
      </c>
    </row>
    <row r="6" spans="1:13" s="11" customFormat="1" ht="25.5">
      <c r="A6" s="8" t="s">
        <v>277</v>
      </c>
      <c r="B6" s="9" t="s">
        <v>278</v>
      </c>
      <c r="C6" s="9" t="s">
        <v>279</v>
      </c>
      <c r="D6" s="9" t="s">
        <v>280</v>
      </c>
      <c r="E6" s="17" t="s">
        <v>281</v>
      </c>
      <c r="F6" s="21" t="s">
        <v>253</v>
      </c>
      <c r="G6" s="21">
        <v>15</v>
      </c>
      <c r="H6" s="20">
        <v>7</v>
      </c>
      <c r="I6" s="21">
        <v>5400</v>
      </c>
      <c r="J6" s="21">
        <f>H6*360</f>
        <v>2520</v>
      </c>
      <c r="K6" s="21">
        <f>J6+I6</f>
        <v>7920</v>
      </c>
      <c r="L6" s="27">
        <v>77</v>
      </c>
      <c r="M6" s="69">
        <f>K6/L6</f>
        <v>102.85714285714286</v>
      </c>
    </row>
    <row r="7" spans="1:13" s="11" customFormat="1" ht="25.5">
      <c r="A7" s="8" t="s">
        <v>414</v>
      </c>
      <c r="B7" s="9" t="s">
        <v>415</v>
      </c>
      <c r="C7" s="65" t="s">
        <v>438</v>
      </c>
      <c r="D7" s="9" t="s">
        <v>416</v>
      </c>
      <c r="E7" s="67" t="s">
        <v>417</v>
      </c>
      <c r="F7" s="20" t="s">
        <v>64</v>
      </c>
      <c r="G7" s="20">
        <v>7</v>
      </c>
      <c r="H7" s="22">
        <v>5</v>
      </c>
      <c r="I7" s="21">
        <v>2520</v>
      </c>
      <c r="J7" s="21">
        <f>H7*360</f>
        <v>1800</v>
      </c>
      <c r="K7" s="21">
        <f>J7+I7</f>
        <v>4320</v>
      </c>
      <c r="L7" s="27">
        <v>36</v>
      </c>
      <c r="M7" s="69">
        <f>K7/L7</f>
        <v>120</v>
      </c>
    </row>
    <row r="8" spans="1:13" s="11" customFormat="1" ht="38.25">
      <c r="A8" s="8" t="s">
        <v>327</v>
      </c>
      <c r="B8" s="9" t="s">
        <v>328</v>
      </c>
      <c r="C8" s="8" t="s">
        <v>329</v>
      </c>
      <c r="D8" s="9" t="s">
        <v>330</v>
      </c>
      <c r="E8" s="18" t="s">
        <v>331</v>
      </c>
      <c r="F8" s="21" t="s">
        <v>302</v>
      </c>
      <c r="G8" s="21">
        <v>49</v>
      </c>
      <c r="H8" s="20">
        <v>9</v>
      </c>
      <c r="I8" s="21">
        <v>17640</v>
      </c>
      <c r="J8" s="21">
        <f>H8*360</f>
        <v>3240</v>
      </c>
      <c r="K8" s="21">
        <f>J8+I8</f>
        <v>20880</v>
      </c>
      <c r="L8" s="27">
        <v>159</v>
      </c>
      <c r="M8" s="69">
        <f>K8/L8</f>
        <v>131.32075471698113</v>
      </c>
    </row>
    <row r="9" spans="1:13" s="11" customFormat="1" ht="25.5">
      <c r="A9" s="8" t="s">
        <v>261</v>
      </c>
      <c r="B9" s="9" t="s">
        <v>262</v>
      </c>
      <c r="C9" s="9" t="s">
        <v>263</v>
      </c>
      <c r="D9" s="9" t="s">
        <v>264</v>
      </c>
      <c r="E9" s="15" t="s">
        <v>265</v>
      </c>
      <c r="F9" s="21" t="s">
        <v>176</v>
      </c>
      <c r="G9" s="21">
        <v>18</v>
      </c>
      <c r="H9" s="20">
        <v>12</v>
      </c>
      <c r="I9" s="21">
        <v>6480</v>
      </c>
      <c r="J9" s="21">
        <f>H9*360</f>
        <v>4320</v>
      </c>
      <c r="K9" s="21">
        <f>J9+I9</f>
        <v>10800</v>
      </c>
      <c r="L9" s="27">
        <v>78</v>
      </c>
      <c r="M9" s="69">
        <f>K9/L9</f>
        <v>138.46153846153845</v>
      </c>
    </row>
    <row r="10" spans="1:13" s="11" customFormat="1" ht="25.5">
      <c r="A10" s="8" t="s">
        <v>291</v>
      </c>
      <c r="B10" s="9" t="s">
        <v>292</v>
      </c>
      <c r="C10" s="8" t="s">
        <v>293</v>
      </c>
      <c r="D10" s="9" t="s">
        <v>294</v>
      </c>
      <c r="E10" s="17" t="s">
        <v>295</v>
      </c>
      <c r="F10" s="21" t="s">
        <v>296</v>
      </c>
      <c r="G10" s="21">
        <v>86</v>
      </c>
      <c r="H10" s="20">
        <v>7</v>
      </c>
      <c r="I10" s="21">
        <v>10320</v>
      </c>
      <c r="J10" s="21">
        <f>H10*120</f>
        <v>840</v>
      </c>
      <c r="K10" s="21">
        <f>J10+I10</f>
        <v>11160</v>
      </c>
      <c r="L10" s="27">
        <v>77</v>
      </c>
      <c r="M10" s="69">
        <f>K10/L10</f>
        <v>144.93506493506493</v>
      </c>
    </row>
    <row r="11" spans="1:13" s="11" customFormat="1" ht="25.5">
      <c r="A11" s="8" t="s">
        <v>373</v>
      </c>
      <c r="B11" s="8" t="s">
        <v>374</v>
      </c>
      <c r="C11" s="8" t="s">
        <v>375</v>
      </c>
      <c r="D11" s="9" t="s">
        <v>376</v>
      </c>
      <c r="E11" s="62" t="s">
        <v>377</v>
      </c>
      <c r="F11" s="20" t="s">
        <v>33</v>
      </c>
      <c r="G11" s="20">
        <v>13</v>
      </c>
      <c r="H11" s="20">
        <v>7</v>
      </c>
      <c r="I11" s="21">
        <v>13000</v>
      </c>
      <c r="J11" s="22">
        <v>7000</v>
      </c>
      <c r="K11" s="21">
        <f>J11+I11</f>
        <v>20000</v>
      </c>
      <c r="L11" s="27">
        <v>134</v>
      </c>
      <c r="M11" s="69">
        <f>K11/L11</f>
        <v>149.2537313432836</v>
      </c>
    </row>
    <row r="12" spans="1:13" s="11" customFormat="1" ht="25.5">
      <c r="A12" s="8" t="s">
        <v>347</v>
      </c>
      <c r="B12" s="9" t="s">
        <v>348</v>
      </c>
      <c r="C12" s="8" t="s">
        <v>349</v>
      </c>
      <c r="D12" s="9" t="s">
        <v>350</v>
      </c>
      <c r="E12" s="18" t="s">
        <v>351</v>
      </c>
      <c r="F12" s="26" t="s">
        <v>176</v>
      </c>
      <c r="G12" s="21">
        <v>23</v>
      </c>
      <c r="H12" s="20">
        <v>22</v>
      </c>
      <c r="I12" s="21">
        <v>8280</v>
      </c>
      <c r="J12" s="21">
        <f>H12*360</f>
        <v>7920</v>
      </c>
      <c r="K12" s="21">
        <f>J12+I12</f>
        <v>16200</v>
      </c>
      <c r="L12" s="27">
        <v>101</v>
      </c>
      <c r="M12" s="69">
        <f>K12/L12</f>
        <v>160.3960396039604</v>
      </c>
    </row>
    <row r="13" spans="1:13" s="11" customFormat="1" ht="12.75">
      <c r="A13" s="8" t="s">
        <v>342</v>
      </c>
      <c r="B13" s="9" t="s">
        <v>343</v>
      </c>
      <c r="C13" s="8" t="s">
        <v>344</v>
      </c>
      <c r="D13" s="9" t="s">
        <v>345</v>
      </c>
      <c r="E13" s="18" t="s">
        <v>346</v>
      </c>
      <c r="F13" s="21" t="s">
        <v>33</v>
      </c>
      <c r="G13" s="21">
        <v>7</v>
      </c>
      <c r="H13" s="20">
        <v>8</v>
      </c>
      <c r="I13" s="21">
        <v>7000</v>
      </c>
      <c r="J13" s="21">
        <v>8000</v>
      </c>
      <c r="K13" s="21">
        <f>J13+I13</f>
        <v>15000</v>
      </c>
      <c r="L13" s="27">
        <v>86</v>
      </c>
      <c r="M13" s="69">
        <f>K13/L13</f>
        <v>174.41860465116278</v>
      </c>
    </row>
    <row r="14" spans="1:13" s="11" customFormat="1" ht="23.25" customHeight="1">
      <c r="A14" s="8" t="s">
        <v>384</v>
      </c>
      <c r="B14" s="9" t="s">
        <v>385</v>
      </c>
      <c r="C14" s="8" t="s">
        <v>386</v>
      </c>
      <c r="D14" s="9" t="s">
        <v>387</v>
      </c>
      <c r="E14" s="18" t="s">
        <v>388</v>
      </c>
      <c r="F14" s="20" t="s">
        <v>383</v>
      </c>
      <c r="G14" s="20">
        <v>20</v>
      </c>
      <c r="H14" s="20">
        <v>16</v>
      </c>
      <c r="I14" s="23">
        <v>4800</v>
      </c>
      <c r="J14" s="21">
        <f>H14*240</f>
        <v>3840</v>
      </c>
      <c r="K14" s="21">
        <f>J14+I14</f>
        <v>8640</v>
      </c>
      <c r="L14" s="27">
        <v>48</v>
      </c>
      <c r="M14" s="69">
        <f>K14/L14</f>
        <v>180</v>
      </c>
    </row>
    <row r="15" spans="1:13" s="11" customFormat="1" ht="25.5">
      <c r="A15" s="8" t="s">
        <v>368</v>
      </c>
      <c r="B15" s="9" t="s">
        <v>369</v>
      </c>
      <c r="C15" s="8" t="s">
        <v>370</v>
      </c>
      <c r="D15" s="9" t="s">
        <v>371</v>
      </c>
      <c r="E15" s="18" t="s">
        <v>372</v>
      </c>
      <c r="F15" s="20" t="s">
        <v>126</v>
      </c>
      <c r="G15" s="20">
        <v>56</v>
      </c>
      <c r="H15" s="20">
        <v>33</v>
      </c>
      <c r="I15" s="21">
        <v>20160</v>
      </c>
      <c r="J15" s="21">
        <f>H15*360</f>
        <v>11880</v>
      </c>
      <c r="K15" s="21">
        <f>J15+I15</f>
        <v>32040</v>
      </c>
      <c r="L15" s="27">
        <v>169</v>
      </c>
      <c r="M15" s="69">
        <f>K15/L15</f>
        <v>189.58579881656806</v>
      </c>
    </row>
    <row r="16" spans="1:13" s="11" customFormat="1" ht="12.75">
      <c r="A16" s="8" t="s">
        <v>317</v>
      </c>
      <c r="B16" s="9" t="s">
        <v>318</v>
      </c>
      <c r="C16" s="8" t="s">
        <v>319</v>
      </c>
      <c r="D16" s="9" t="s">
        <v>320</v>
      </c>
      <c r="E16" s="18" t="s">
        <v>321</v>
      </c>
      <c r="F16" s="25" t="s">
        <v>126</v>
      </c>
      <c r="G16" s="21">
        <v>43</v>
      </c>
      <c r="H16" s="20">
        <v>48</v>
      </c>
      <c r="I16" s="21">
        <v>15480</v>
      </c>
      <c r="J16" s="21">
        <f>H16*360</f>
        <v>17280</v>
      </c>
      <c r="K16" s="21">
        <f>J16+I16</f>
        <v>32760</v>
      </c>
      <c r="L16" s="27">
        <v>169</v>
      </c>
      <c r="M16" s="69">
        <f>K16/L16</f>
        <v>193.84615384615384</v>
      </c>
    </row>
    <row r="18" spans="1:13" s="11" customFormat="1" ht="25.5">
      <c r="A18" s="8" t="s">
        <v>307</v>
      </c>
      <c r="B18" s="9" t="s">
        <v>308</v>
      </c>
      <c r="C18" s="10" t="s">
        <v>309</v>
      </c>
      <c r="D18" s="9" t="s">
        <v>310</v>
      </c>
      <c r="E18" s="18" t="s">
        <v>311</v>
      </c>
      <c r="F18" s="25" t="s">
        <v>33</v>
      </c>
      <c r="G18" s="20">
        <v>5</v>
      </c>
      <c r="H18" s="20">
        <v>6</v>
      </c>
      <c r="I18" s="21">
        <v>5000</v>
      </c>
      <c r="J18" s="21">
        <v>6000</v>
      </c>
      <c r="K18" s="21">
        <f>J18+I18</f>
        <v>11000</v>
      </c>
      <c r="L18" s="27">
        <v>42</v>
      </c>
      <c r="M18" s="69">
        <f>K18/L18</f>
        <v>261.9047619047619</v>
      </c>
    </row>
    <row r="19" spans="1:13" s="11" customFormat="1" ht="12.75">
      <c r="A19" s="8" t="s">
        <v>303</v>
      </c>
      <c r="B19" s="9" t="s">
        <v>61</v>
      </c>
      <c r="C19" s="9" t="s">
        <v>304</v>
      </c>
      <c r="D19" s="9" t="s">
        <v>305</v>
      </c>
      <c r="E19" s="18" t="s">
        <v>306</v>
      </c>
      <c r="F19" s="25" t="s">
        <v>176</v>
      </c>
      <c r="G19" s="20">
        <v>16</v>
      </c>
      <c r="H19" s="20">
        <v>32</v>
      </c>
      <c r="I19" s="21">
        <v>5760</v>
      </c>
      <c r="J19" s="21">
        <f>H19*360</f>
        <v>11520</v>
      </c>
      <c r="K19" s="21">
        <f>J19+I19</f>
        <v>17280</v>
      </c>
      <c r="L19" s="27">
        <v>63</v>
      </c>
      <c r="M19" s="69">
        <f>K19/L19</f>
        <v>274.2857142857143</v>
      </c>
    </row>
    <row r="20" spans="1:13" s="11" customFormat="1" ht="12.75">
      <c r="A20" s="8" t="s">
        <v>266</v>
      </c>
      <c r="B20" s="9" t="s">
        <v>267</v>
      </c>
      <c r="C20" s="9" t="s">
        <v>268</v>
      </c>
      <c r="D20" s="9" t="s">
        <v>269</v>
      </c>
      <c r="E20" s="15" t="s">
        <v>270</v>
      </c>
      <c r="F20" s="25" t="s">
        <v>138</v>
      </c>
      <c r="G20" s="21">
        <v>101</v>
      </c>
      <c r="H20" s="20">
        <v>34</v>
      </c>
      <c r="I20" s="21">
        <v>15500</v>
      </c>
      <c r="J20" s="21">
        <f>H20*360</f>
        <v>12240</v>
      </c>
      <c r="K20" s="21">
        <f>J20+I20</f>
        <v>27740</v>
      </c>
      <c r="L20" s="27">
        <v>94</v>
      </c>
      <c r="M20" s="69">
        <f>K20/L20</f>
        <v>295.1063829787234</v>
      </c>
    </row>
    <row r="21" spans="1:13" s="11" customFormat="1" ht="25.5">
      <c r="A21" s="8" t="s">
        <v>337</v>
      </c>
      <c r="B21" s="9" t="s">
        <v>338</v>
      </c>
      <c r="C21" s="8" t="s">
        <v>339</v>
      </c>
      <c r="D21" s="9" t="s">
        <v>340</v>
      </c>
      <c r="E21" s="18" t="s">
        <v>341</v>
      </c>
      <c r="F21" s="21" t="s">
        <v>302</v>
      </c>
      <c r="G21" s="21">
        <v>51</v>
      </c>
      <c r="H21" s="20">
        <v>16</v>
      </c>
      <c r="I21" s="21">
        <v>18360</v>
      </c>
      <c r="J21" s="21">
        <f>H21*360</f>
        <v>5760</v>
      </c>
      <c r="K21" s="21">
        <f>J21+I21</f>
        <v>24120</v>
      </c>
      <c r="L21" s="27">
        <v>78</v>
      </c>
      <c r="M21" s="69">
        <f>K21/L21</f>
        <v>309.2307692307692</v>
      </c>
    </row>
    <row r="22" spans="1:13" s="11" customFormat="1" ht="12.75">
      <c r="A22" s="8" t="s">
        <v>312</v>
      </c>
      <c r="B22" s="9" t="s">
        <v>313</v>
      </c>
      <c r="C22" s="9" t="s">
        <v>314</v>
      </c>
      <c r="D22" s="9" t="s">
        <v>315</v>
      </c>
      <c r="E22" s="18" t="s">
        <v>316</v>
      </c>
      <c r="F22" s="21" t="s">
        <v>302</v>
      </c>
      <c r="G22" s="21">
        <v>64</v>
      </c>
      <c r="H22" s="20">
        <v>6</v>
      </c>
      <c r="I22" s="21">
        <v>23040</v>
      </c>
      <c r="J22" s="21">
        <f>H22*360</f>
        <v>2160</v>
      </c>
      <c r="K22" s="21">
        <f>J22+I22</f>
        <v>25200</v>
      </c>
      <c r="L22" s="27">
        <v>77</v>
      </c>
      <c r="M22" s="69">
        <f>K22/L22</f>
        <v>327.27272727272725</v>
      </c>
    </row>
    <row r="23" spans="1:13" s="11" customFormat="1" ht="12.75">
      <c r="A23" s="8" t="s">
        <v>357</v>
      </c>
      <c r="B23" s="9" t="s">
        <v>358</v>
      </c>
      <c r="C23" s="8" t="s">
        <v>359</v>
      </c>
      <c r="D23" s="9" t="s">
        <v>360</v>
      </c>
      <c r="E23" s="18" t="s">
        <v>361</v>
      </c>
      <c r="F23" s="21" t="s">
        <v>33</v>
      </c>
      <c r="G23" s="21">
        <v>8</v>
      </c>
      <c r="H23" s="20">
        <v>8</v>
      </c>
      <c r="I23" s="21">
        <v>8000</v>
      </c>
      <c r="J23" s="21">
        <v>8000</v>
      </c>
      <c r="K23" s="21">
        <f>J23+I23</f>
        <v>16000</v>
      </c>
      <c r="L23" s="27">
        <v>46</v>
      </c>
      <c r="M23" s="69">
        <f>K23/L23</f>
        <v>347.82608695652175</v>
      </c>
    </row>
    <row r="24" spans="1:13" s="11" customFormat="1" ht="25.5">
      <c r="A24" s="8" t="s">
        <v>332</v>
      </c>
      <c r="B24" s="9" t="s">
        <v>333</v>
      </c>
      <c r="C24" s="8" t="s">
        <v>334</v>
      </c>
      <c r="D24" s="9" t="s">
        <v>335</v>
      </c>
      <c r="E24" s="18" t="s">
        <v>336</v>
      </c>
      <c r="F24" s="21" t="s">
        <v>39</v>
      </c>
      <c r="G24" s="21">
        <v>22</v>
      </c>
      <c r="H24" s="20">
        <v>43</v>
      </c>
      <c r="I24" s="21">
        <v>22000</v>
      </c>
      <c r="J24" s="21">
        <v>43000</v>
      </c>
      <c r="K24" s="21">
        <f>J24+I24</f>
        <v>65000</v>
      </c>
      <c r="L24" s="27">
        <v>162</v>
      </c>
      <c r="M24" s="69">
        <f>K24/L24</f>
        <v>401.2345679012346</v>
      </c>
    </row>
    <row r="25" spans="1:13" s="11" customFormat="1" ht="12.75">
      <c r="A25" s="8" t="s">
        <v>322</v>
      </c>
      <c r="B25" s="9" t="s">
        <v>323</v>
      </c>
      <c r="C25" s="8" t="s">
        <v>324</v>
      </c>
      <c r="D25" s="9" t="s">
        <v>325</v>
      </c>
      <c r="E25" s="18" t="s">
        <v>326</v>
      </c>
      <c r="F25" s="21" t="s">
        <v>39</v>
      </c>
      <c r="G25" s="21">
        <v>22</v>
      </c>
      <c r="H25" s="20">
        <v>39</v>
      </c>
      <c r="I25" s="21">
        <v>22000</v>
      </c>
      <c r="J25" s="21">
        <f>H25*1000</f>
        <v>39000</v>
      </c>
      <c r="K25" s="21">
        <f>J25+I25</f>
        <v>61000</v>
      </c>
      <c r="L25" s="27">
        <v>147</v>
      </c>
      <c r="M25" s="69">
        <f>K25/L25</f>
        <v>414.96598639455783</v>
      </c>
    </row>
    <row r="26" spans="1:13" s="11" customFormat="1" ht="18" customHeight="1">
      <c r="A26" s="8" t="s">
        <v>297</v>
      </c>
      <c r="B26" s="9" t="s">
        <v>298</v>
      </c>
      <c r="C26" s="8" t="s">
        <v>299</v>
      </c>
      <c r="D26" s="9" t="s">
        <v>300</v>
      </c>
      <c r="E26" s="17" t="s">
        <v>301</v>
      </c>
      <c r="F26" s="21" t="s">
        <v>302</v>
      </c>
      <c r="G26" s="21">
        <v>48</v>
      </c>
      <c r="H26" s="20">
        <v>52</v>
      </c>
      <c r="I26" s="21">
        <v>17280</v>
      </c>
      <c r="J26" s="21">
        <f>H26*360</f>
        <v>18720</v>
      </c>
      <c r="K26" s="21">
        <f>J26+I26</f>
        <v>36000</v>
      </c>
      <c r="L26" s="27">
        <v>78</v>
      </c>
      <c r="M26" s="69">
        <f>K26/L26</f>
        <v>461.53846153846155</v>
      </c>
    </row>
    <row r="27" spans="1:14" ht="30.75" customHeight="1">
      <c r="A27" s="8" t="s">
        <v>282</v>
      </c>
      <c r="B27" s="9" t="s">
        <v>113</v>
      </c>
      <c r="C27" s="8" t="s">
        <v>283</v>
      </c>
      <c r="D27" s="66" t="s">
        <v>284</v>
      </c>
      <c r="E27" s="18" t="s">
        <v>285</v>
      </c>
      <c r="F27" s="25" t="s">
        <v>33</v>
      </c>
      <c r="G27" s="21">
        <v>14</v>
      </c>
      <c r="H27" s="20">
        <v>28</v>
      </c>
      <c r="I27" s="21">
        <v>14000</v>
      </c>
      <c r="J27" s="21">
        <v>28000</v>
      </c>
      <c r="K27" s="21">
        <f>J27+I27</f>
        <v>42000</v>
      </c>
      <c r="L27" s="27">
        <v>77</v>
      </c>
      <c r="M27" s="69">
        <f>K27/L27</f>
        <v>545.4545454545455</v>
      </c>
      <c r="N27" s="11"/>
    </row>
    <row r="28" spans="1:13" s="11" customFormat="1" ht="12.75">
      <c r="A28" s="8" t="s">
        <v>271</v>
      </c>
      <c r="B28" s="9" t="s">
        <v>272</v>
      </c>
      <c r="C28" s="9" t="s">
        <v>273</v>
      </c>
      <c r="D28" s="9" t="s">
        <v>274</v>
      </c>
      <c r="E28" s="18" t="s">
        <v>275</v>
      </c>
      <c r="F28" s="21" t="s">
        <v>276</v>
      </c>
      <c r="G28" s="21">
        <v>9</v>
      </c>
      <c r="H28" s="20">
        <v>53</v>
      </c>
      <c r="I28" s="21">
        <v>3240</v>
      </c>
      <c r="J28" s="21">
        <f>H28*360</f>
        <v>19080</v>
      </c>
      <c r="K28" s="21">
        <f>J28+I28</f>
        <v>22320</v>
      </c>
      <c r="L28" s="27">
        <v>40</v>
      </c>
      <c r="M28" s="69">
        <f>K28/L28</f>
        <v>558</v>
      </c>
    </row>
    <row r="29" spans="1:14" ht="13.5" thickBot="1">
      <c r="A29" s="8" t="s">
        <v>352</v>
      </c>
      <c r="B29" s="9" t="s">
        <v>353</v>
      </c>
      <c r="C29" s="8" t="s">
        <v>354</v>
      </c>
      <c r="D29" s="9" t="s">
        <v>355</v>
      </c>
      <c r="E29" s="68" t="s">
        <v>356</v>
      </c>
      <c r="F29" s="21" t="s">
        <v>302</v>
      </c>
      <c r="G29" s="21">
        <v>70</v>
      </c>
      <c r="H29" s="20">
        <v>55</v>
      </c>
      <c r="I29" s="21">
        <v>25200</v>
      </c>
      <c r="J29" s="21">
        <f>H29*360</f>
        <v>19800</v>
      </c>
      <c r="K29" s="21">
        <f>J29+I29</f>
        <v>45000</v>
      </c>
      <c r="L29" s="27">
        <v>78</v>
      </c>
      <c r="M29" s="70">
        <f>K29/L29</f>
        <v>576.9230769230769</v>
      </c>
      <c r="N29" s="11"/>
    </row>
  </sheetData>
  <sheetProtection/>
  <mergeCells count="1">
    <mergeCell ref="A1:M1"/>
  </mergeCells>
  <hyperlinks>
    <hyperlink ref="E13" r:id="rId1" display="terramare@parmainfanzia.it"/>
    <hyperlink ref="E24" r:id="rId2" display="aladino@parmainfanzia.it"/>
    <hyperlink ref="E21" r:id="rId3" display="cappuccettorosso@parmainfanzia.it"/>
    <hyperlink ref="E12" r:id="rId4" display="arcobaleno@parmainfanzia.it"/>
    <hyperlink ref="E23" r:id="rId5" display="sandonato@parmainfanzia.it"/>
    <hyperlink ref="E29" r:id="rId6" display="latrottola@parmainfanzia.it"/>
    <hyperlink ref="E8" r:id="rId7" display="gelsomino@parmainfanzia.it"/>
    <hyperlink ref="E25" r:id="rId8" display="girasoli@parmainfanzia.it"/>
    <hyperlink ref="E16" r:id="rId9" display="quadrifoglio@parmainfanzia.it"/>
    <hyperlink ref="E27" r:id="rId10" display="v.rossetti@comune.parma.it"/>
    <hyperlink ref="E20" r:id="rId11" display="c.bigoi@comune.parma.it"/>
    <hyperlink ref="E10" r:id="rId12" display="e.falchi@comune.parma.it&#10;l.dall'aglio@comune.parma.it"/>
    <hyperlink ref="E22" r:id="rId13" display="s.visani@comune.parma.it"/>
    <hyperlink ref="E18" r:id="rId14" display="s.miodini@comune.prma.it"/>
    <hyperlink ref="E4" r:id="rId15" display="m.tagliafierro@comune.parma.it"/>
    <hyperlink ref="E26" r:id="rId16" display="i.baldi@comune.parma.it"/>
    <hyperlink ref="E6" r:id="rId17" display="b.zenov@comune.parma.it&#10;a.depadova@comune.parma.it"/>
    <hyperlink ref="E28" r:id="rId18" display="m.g.mudadu@comune.parma.it"/>
    <hyperlink ref="E19" r:id="rId19" display="m.c.tanzi@comune.parma.it"/>
    <hyperlink ref="E9" r:id="rId20" display="f.schivazzappa@comune.parma.it"/>
    <hyperlink ref="E11" r:id="rId21" display="origami@proges.it"/>
    <hyperlink ref="E15" r:id="rId22" display="millecolori@proges.it"/>
    <hyperlink ref="E5" r:id="rId23" display="primavera@proges.it"/>
    <hyperlink ref="E7" r:id="rId24" display="giovanna.siciliano@coopkaleidos.it"/>
    <hyperlink ref="E14" r:id="rId25" display="caribimbi@parmainfanzia.i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zoomScalePageLayoutView="0" workbookViewId="0" topLeftCell="A1">
      <pane xSplit="1" ySplit="3" topLeftCell="B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9" sqref="A19:L19"/>
    </sheetView>
  </sheetViews>
  <sheetFormatPr defaultColWidth="9.140625" defaultRowHeight="12.75"/>
  <cols>
    <col min="1" max="1" width="26.28125" style="0" customWidth="1"/>
    <col min="2" max="2" width="27.421875" style="0" customWidth="1"/>
    <col min="3" max="3" width="23.7109375" style="0" customWidth="1"/>
    <col min="4" max="4" width="12.421875" style="1" customWidth="1"/>
    <col min="5" max="5" width="30.57421875" style="2" customWidth="1"/>
    <col min="7" max="8" width="12.7109375" style="0" bestFit="1" customWidth="1"/>
    <col min="9" max="9" width="12.28125" style="0" bestFit="1" customWidth="1"/>
    <col min="10" max="10" width="13.28125" style="0" customWidth="1"/>
  </cols>
  <sheetData>
    <row r="1" spans="1:13" ht="13.5" thickBot="1">
      <c r="A1" s="90" t="s">
        <v>440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39" thickBot="1">
      <c r="A2" s="30" t="s">
        <v>0</v>
      </c>
      <c r="B2" s="31" t="s">
        <v>1</v>
      </c>
      <c r="C2" s="32" t="s">
        <v>2</v>
      </c>
      <c r="D2" s="32" t="s">
        <v>3</v>
      </c>
      <c r="E2" s="32" t="s">
        <v>4</v>
      </c>
      <c r="F2" s="33" t="s">
        <v>5</v>
      </c>
      <c r="G2" s="34" t="s">
        <v>432</v>
      </c>
      <c r="H2" s="34" t="s">
        <v>433</v>
      </c>
      <c r="I2" s="34" t="s">
        <v>435</v>
      </c>
      <c r="J2" s="34" t="s">
        <v>434</v>
      </c>
      <c r="K2" s="35" t="s">
        <v>420</v>
      </c>
      <c r="L2" s="35" t="s">
        <v>421</v>
      </c>
      <c r="M2" s="46" t="s">
        <v>436</v>
      </c>
    </row>
    <row r="3" spans="1:12" ht="12.75">
      <c r="A3" s="4"/>
      <c r="B3" s="4"/>
      <c r="C3" s="3"/>
      <c r="D3" s="3"/>
      <c r="E3" s="5"/>
      <c r="F3" s="6"/>
      <c r="G3" s="7"/>
      <c r="H3" s="7"/>
      <c r="I3" s="7"/>
      <c r="J3" s="16"/>
      <c r="K3" s="16"/>
      <c r="L3" s="16"/>
    </row>
    <row r="4" spans="1:13" s="11" customFormat="1" ht="25.5">
      <c r="A4" s="54" t="s">
        <v>232</v>
      </c>
      <c r="B4" s="55" t="s">
        <v>233</v>
      </c>
      <c r="C4" s="55" t="s">
        <v>234</v>
      </c>
      <c r="D4" s="55" t="s">
        <v>235</v>
      </c>
      <c r="E4" s="59" t="s">
        <v>236</v>
      </c>
      <c r="F4" s="85" t="s">
        <v>237</v>
      </c>
      <c r="G4" s="58">
        <v>10</v>
      </c>
      <c r="H4" s="57">
        <v>6</v>
      </c>
      <c r="I4" s="58">
        <v>1200</v>
      </c>
      <c r="J4" s="58">
        <f>H4*120</f>
        <v>720</v>
      </c>
      <c r="K4" s="58">
        <f aca="true" t="shared" si="0" ref="K4:K25">J4+I4</f>
        <v>1920</v>
      </c>
      <c r="L4" s="61">
        <v>84</v>
      </c>
      <c r="M4" s="49">
        <f aca="true" t="shared" si="1" ref="M4:M25">K4/L4</f>
        <v>22.857142857142858</v>
      </c>
    </row>
    <row r="5" spans="1:13" s="11" customFormat="1" ht="25.5">
      <c r="A5" s="8" t="s">
        <v>222</v>
      </c>
      <c r="B5" s="9" t="s">
        <v>223</v>
      </c>
      <c r="C5" s="86" t="s">
        <v>224</v>
      </c>
      <c r="D5" s="9" t="s">
        <v>225</v>
      </c>
      <c r="E5" s="18" t="s">
        <v>226</v>
      </c>
      <c r="F5" s="20" t="s">
        <v>33</v>
      </c>
      <c r="G5" s="25">
        <v>0</v>
      </c>
      <c r="H5" s="24">
        <v>4</v>
      </c>
      <c r="I5" s="23">
        <v>0</v>
      </c>
      <c r="J5" s="23">
        <v>4000</v>
      </c>
      <c r="K5" s="21">
        <f t="shared" si="0"/>
        <v>4000</v>
      </c>
      <c r="L5" s="29">
        <v>140</v>
      </c>
      <c r="M5" s="47">
        <f t="shared" si="1"/>
        <v>28.571428571428573</v>
      </c>
    </row>
    <row r="6" spans="1:13" s="11" customFormat="1" ht="33" customHeight="1">
      <c r="A6" s="8" t="s">
        <v>245</v>
      </c>
      <c r="B6" s="9" t="s">
        <v>246</v>
      </c>
      <c r="C6" s="9" t="s">
        <v>234</v>
      </c>
      <c r="D6" s="9" t="s">
        <v>235</v>
      </c>
      <c r="E6" s="18" t="s">
        <v>236</v>
      </c>
      <c r="F6" s="25" t="s">
        <v>64</v>
      </c>
      <c r="G6" s="20">
        <v>6</v>
      </c>
      <c r="H6" s="24">
        <v>8</v>
      </c>
      <c r="I6" s="23">
        <v>2160</v>
      </c>
      <c r="J6" s="23">
        <f>H6*360</f>
        <v>2880</v>
      </c>
      <c r="K6" s="21">
        <f t="shared" si="0"/>
        <v>5040</v>
      </c>
      <c r="L6" s="29">
        <v>84</v>
      </c>
      <c r="M6" s="47">
        <f t="shared" si="1"/>
        <v>60</v>
      </c>
    </row>
    <row r="7" spans="1:13" s="11" customFormat="1" ht="45.75" customHeight="1">
      <c r="A7" s="8" t="s">
        <v>227</v>
      </c>
      <c r="B7" s="9" t="s">
        <v>228</v>
      </c>
      <c r="C7" s="9" t="s">
        <v>229</v>
      </c>
      <c r="D7" s="9" t="s">
        <v>230</v>
      </c>
      <c r="E7" s="18" t="s">
        <v>231</v>
      </c>
      <c r="F7" s="25" t="s">
        <v>64</v>
      </c>
      <c r="G7" s="21">
        <v>23</v>
      </c>
      <c r="H7" s="20">
        <v>21</v>
      </c>
      <c r="I7" s="23">
        <v>8280</v>
      </c>
      <c r="J7" s="23">
        <f>21*360</f>
        <v>7560</v>
      </c>
      <c r="K7" s="21">
        <f t="shared" si="0"/>
        <v>15840</v>
      </c>
      <c r="L7" s="29">
        <v>168</v>
      </c>
      <c r="M7" s="47">
        <f t="shared" si="1"/>
        <v>94.28571428571429</v>
      </c>
    </row>
    <row r="8" spans="1:13" s="11" customFormat="1" ht="32.25" customHeight="1">
      <c r="A8" s="8" t="s">
        <v>248</v>
      </c>
      <c r="B8" s="9" t="s">
        <v>249</v>
      </c>
      <c r="C8" s="9" t="s">
        <v>240</v>
      </c>
      <c r="D8" s="9" t="s">
        <v>241</v>
      </c>
      <c r="E8" s="18" t="s">
        <v>242</v>
      </c>
      <c r="F8" s="20" t="s">
        <v>250</v>
      </c>
      <c r="G8" s="20">
        <v>17</v>
      </c>
      <c r="H8" s="20">
        <v>15</v>
      </c>
      <c r="I8" s="23">
        <v>4080</v>
      </c>
      <c r="J8" s="23">
        <f>H8*240</f>
        <v>3600</v>
      </c>
      <c r="K8" s="21">
        <f t="shared" si="0"/>
        <v>7680</v>
      </c>
      <c r="L8" s="29">
        <v>81</v>
      </c>
      <c r="M8" s="47">
        <f t="shared" si="1"/>
        <v>94.81481481481481</v>
      </c>
    </row>
    <row r="9" spans="1:13" ht="34.5" customHeight="1">
      <c r="A9" s="8" t="s">
        <v>256</v>
      </c>
      <c r="B9" s="9" t="s">
        <v>189</v>
      </c>
      <c r="C9" s="9" t="s">
        <v>234</v>
      </c>
      <c r="D9" s="9" t="s">
        <v>235</v>
      </c>
      <c r="E9" s="18" t="s">
        <v>236</v>
      </c>
      <c r="F9" s="25" t="s">
        <v>64</v>
      </c>
      <c r="G9" s="20">
        <v>54</v>
      </c>
      <c r="H9" s="20">
        <v>32</v>
      </c>
      <c r="I9" s="23">
        <v>19440</v>
      </c>
      <c r="J9" s="23">
        <f>H9*360</f>
        <v>11520</v>
      </c>
      <c r="K9" s="21">
        <f t="shared" si="0"/>
        <v>30960</v>
      </c>
      <c r="L9" s="29">
        <v>216</v>
      </c>
      <c r="M9" s="47">
        <f t="shared" si="1"/>
        <v>143.33333333333334</v>
      </c>
    </row>
    <row r="10" spans="1:13" ht="34.5" customHeight="1">
      <c r="A10" s="8" t="s">
        <v>238</v>
      </c>
      <c r="B10" s="9" t="s">
        <v>239</v>
      </c>
      <c r="C10" s="9" t="s">
        <v>240</v>
      </c>
      <c r="D10" s="9" t="s">
        <v>241</v>
      </c>
      <c r="E10" s="18" t="s">
        <v>242</v>
      </c>
      <c r="F10" s="25" t="s">
        <v>64</v>
      </c>
      <c r="G10" s="21">
        <v>39</v>
      </c>
      <c r="H10" s="20">
        <v>29</v>
      </c>
      <c r="I10" s="23">
        <v>14040</v>
      </c>
      <c r="J10" s="23">
        <f>H10*360</f>
        <v>10440</v>
      </c>
      <c r="K10" s="21">
        <f t="shared" si="0"/>
        <v>24480</v>
      </c>
      <c r="L10" s="29">
        <v>168</v>
      </c>
      <c r="M10" s="47">
        <f t="shared" si="1"/>
        <v>145.71428571428572</v>
      </c>
    </row>
    <row r="11" spans="1:13" ht="25.5">
      <c r="A11" s="8" t="s">
        <v>87</v>
      </c>
      <c r="B11" s="9" t="s">
        <v>88</v>
      </c>
      <c r="C11" s="9" t="s">
        <v>89</v>
      </c>
      <c r="D11" s="9" t="s">
        <v>90</v>
      </c>
      <c r="E11" s="12" t="s">
        <v>91</v>
      </c>
      <c r="F11" s="20" t="s">
        <v>33</v>
      </c>
      <c r="G11" s="20">
        <v>0</v>
      </c>
      <c r="H11" s="20">
        <v>7</v>
      </c>
      <c r="I11" s="21">
        <v>0</v>
      </c>
      <c r="J11" s="22">
        <v>7000</v>
      </c>
      <c r="K11" s="21">
        <f t="shared" si="0"/>
        <v>7000</v>
      </c>
      <c r="L11" s="28">
        <v>46</v>
      </c>
      <c r="M11" s="47">
        <f t="shared" si="1"/>
        <v>152.17391304347825</v>
      </c>
    </row>
    <row r="12" spans="1:13" ht="21" customHeight="1">
      <c r="A12" s="8" t="s">
        <v>202</v>
      </c>
      <c r="B12" s="8" t="s">
        <v>203</v>
      </c>
      <c r="C12" s="9" t="s">
        <v>204</v>
      </c>
      <c r="D12" s="9" t="s">
        <v>205</v>
      </c>
      <c r="E12" s="12" t="s">
        <v>206</v>
      </c>
      <c r="F12" s="25" t="s">
        <v>207</v>
      </c>
      <c r="G12" s="20">
        <v>12</v>
      </c>
      <c r="H12" s="20">
        <v>20</v>
      </c>
      <c r="I12" s="23">
        <f>240*G12</f>
        <v>2880</v>
      </c>
      <c r="J12" s="23">
        <f>H12*240</f>
        <v>4800</v>
      </c>
      <c r="K12" s="21">
        <f t="shared" si="0"/>
        <v>7680</v>
      </c>
      <c r="L12" s="29">
        <v>49</v>
      </c>
      <c r="M12" s="47">
        <f t="shared" si="1"/>
        <v>156.73469387755102</v>
      </c>
    </row>
    <row r="13" spans="1:13" ht="12.75">
      <c r="A13" s="8" t="s">
        <v>259</v>
      </c>
      <c r="B13" s="9" t="s">
        <v>260</v>
      </c>
      <c r="C13" s="9" t="s">
        <v>229</v>
      </c>
      <c r="D13" s="9" t="s">
        <v>230</v>
      </c>
      <c r="E13" s="18" t="s">
        <v>231</v>
      </c>
      <c r="F13" s="21" t="s">
        <v>253</v>
      </c>
      <c r="G13" s="21">
        <v>26</v>
      </c>
      <c r="H13" s="20">
        <v>24</v>
      </c>
      <c r="I13" s="23">
        <v>9360</v>
      </c>
      <c r="J13" s="23">
        <f>H13*360</f>
        <v>8640</v>
      </c>
      <c r="K13" s="21">
        <f t="shared" si="0"/>
        <v>18000</v>
      </c>
      <c r="L13" s="29">
        <v>112</v>
      </c>
      <c r="M13" s="47">
        <f t="shared" si="1"/>
        <v>160.71428571428572</v>
      </c>
    </row>
    <row r="14" spans="1:13" ht="25.5">
      <c r="A14" s="8" t="s">
        <v>251</v>
      </c>
      <c r="B14" s="9" t="s">
        <v>252</v>
      </c>
      <c r="C14" s="86" t="s">
        <v>224</v>
      </c>
      <c r="D14" s="9" t="s">
        <v>225</v>
      </c>
      <c r="E14" s="18" t="s">
        <v>226</v>
      </c>
      <c r="F14" s="20" t="s">
        <v>253</v>
      </c>
      <c r="G14" s="20">
        <v>24</v>
      </c>
      <c r="H14" s="20">
        <v>14</v>
      </c>
      <c r="I14" s="23">
        <v>8640</v>
      </c>
      <c r="J14" s="23">
        <f>H14*360</f>
        <v>5040</v>
      </c>
      <c r="K14" s="21">
        <f t="shared" si="0"/>
        <v>13680</v>
      </c>
      <c r="L14" s="29">
        <v>84</v>
      </c>
      <c r="M14" s="47">
        <f t="shared" si="1"/>
        <v>162.85714285714286</v>
      </c>
    </row>
    <row r="15" spans="1:13" ht="23.25" customHeight="1">
      <c r="A15" s="8" t="s">
        <v>243</v>
      </c>
      <c r="B15" s="9" t="s">
        <v>244</v>
      </c>
      <c r="C15" s="9" t="s">
        <v>240</v>
      </c>
      <c r="D15" s="9" t="s">
        <v>241</v>
      </c>
      <c r="E15" s="18" t="s">
        <v>242</v>
      </c>
      <c r="F15" s="25" t="s">
        <v>64</v>
      </c>
      <c r="G15" s="20">
        <v>63</v>
      </c>
      <c r="H15" s="20">
        <v>35</v>
      </c>
      <c r="I15" s="23">
        <v>22680</v>
      </c>
      <c r="J15" s="23">
        <f>H15*360</f>
        <v>12600</v>
      </c>
      <c r="K15" s="21">
        <f t="shared" si="0"/>
        <v>35280</v>
      </c>
      <c r="L15" s="29">
        <v>196</v>
      </c>
      <c r="M15" s="47">
        <f t="shared" si="1"/>
        <v>180</v>
      </c>
    </row>
    <row r="16" spans="1:13" ht="25.5">
      <c r="A16" s="8" t="s">
        <v>45</v>
      </c>
      <c r="B16" s="9" t="s">
        <v>46</v>
      </c>
      <c r="C16" s="9" t="s">
        <v>47</v>
      </c>
      <c r="D16" s="9" t="s">
        <v>48</v>
      </c>
      <c r="E16" s="62" t="s">
        <v>49</v>
      </c>
      <c r="F16" s="20" t="s">
        <v>33</v>
      </c>
      <c r="G16" s="20">
        <v>11</v>
      </c>
      <c r="H16" s="20">
        <v>7</v>
      </c>
      <c r="I16" s="23">
        <v>11000</v>
      </c>
      <c r="J16" s="22">
        <v>7000</v>
      </c>
      <c r="K16" s="21">
        <f t="shared" si="0"/>
        <v>18000</v>
      </c>
      <c r="L16" s="28">
        <v>99</v>
      </c>
      <c r="M16" s="47">
        <f t="shared" si="1"/>
        <v>181.8181818181818</v>
      </c>
    </row>
    <row r="17" spans="1:13" ht="25.5">
      <c r="A17" s="8" t="s">
        <v>257</v>
      </c>
      <c r="B17" s="9" t="s">
        <v>258</v>
      </c>
      <c r="C17" s="9" t="s">
        <v>229</v>
      </c>
      <c r="D17" s="9" t="s">
        <v>230</v>
      </c>
      <c r="E17" s="18" t="s">
        <v>231</v>
      </c>
      <c r="F17" s="25" t="s">
        <v>64</v>
      </c>
      <c r="G17" s="20">
        <v>25</v>
      </c>
      <c r="H17" s="20">
        <v>19</v>
      </c>
      <c r="I17" s="23">
        <v>9000</v>
      </c>
      <c r="J17" s="23">
        <f>H17*360</f>
        <v>6840</v>
      </c>
      <c r="K17" s="21">
        <f t="shared" si="0"/>
        <v>15840</v>
      </c>
      <c r="L17" s="29">
        <v>84</v>
      </c>
      <c r="M17" s="47">
        <f t="shared" si="1"/>
        <v>188.57142857142858</v>
      </c>
    </row>
    <row r="18" spans="1:13" ht="25.5">
      <c r="A18" s="8" t="s">
        <v>254</v>
      </c>
      <c r="B18" s="9" t="s">
        <v>255</v>
      </c>
      <c r="C18" s="86" t="s">
        <v>224</v>
      </c>
      <c r="D18" s="9" t="s">
        <v>225</v>
      </c>
      <c r="E18" s="18" t="s">
        <v>226</v>
      </c>
      <c r="F18" s="21" t="s">
        <v>253</v>
      </c>
      <c r="G18" s="20">
        <v>56</v>
      </c>
      <c r="H18" s="20">
        <v>40</v>
      </c>
      <c r="I18" s="23">
        <v>20160</v>
      </c>
      <c r="J18" s="23">
        <f>H18*360</f>
        <v>14400</v>
      </c>
      <c r="K18" s="21">
        <f t="shared" si="0"/>
        <v>34560</v>
      </c>
      <c r="L18" s="29">
        <v>168</v>
      </c>
      <c r="M18" s="47">
        <f t="shared" si="1"/>
        <v>205.71428571428572</v>
      </c>
    </row>
    <row r="19" spans="1:13" s="11" customFormat="1" ht="25.5">
      <c r="A19" s="8" t="s">
        <v>378</v>
      </c>
      <c r="B19" s="9" t="s">
        <v>379</v>
      </c>
      <c r="C19" s="8" t="s">
        <v>380</v>
      </c>
      <c r="D19" s="9" t="s">
        <v>381</v>
      </c>
      <c r="E19" s="18" t="s">
        <v>382</v>
      </c>
      <c r="F19" s="20" t="s">
        <v>383</v>
      </c>
      <c r="G19" s="20">
        <v>12</v>
      </c>
      <c r="H19" s="20">
        <v>21</v>
      </c>
      <c r="I19" s="21">
        <v>2880</v>
      </c>
      <c r="J19" s="21">
        <f>H19*240</f>
        <v>5040</v>
      </c>
      <c r="K19" s="21">
        <f>J19+I19</f>
        <v>7920</v>
      </c>
      <c r="L19" s="27">
        <v>37</v>
      </c>
      <c r="M19" s="69">
        <f>K19/L19</f>
        <v>214.05405405405406</v>
      </c>
    </row>
    <row r="20" spans="1:13" ht="25.5">
      <c r="A20" s="8" t="s">
        <v>112</v>
      </c>
      <c r="B20" s="9" t="s">
        <v>113</v>
      </c>
      <c r="C20" s="9" t="s">
        <v>114</v>
      </c>
      <c r="D20" s="8" t="s">
        <v>115</v>
      </c>
      <c r="E20" s="17" t="s">
        <v>116</v>
      </c>
      <c r="F20" s="20" t="s">
        <v>56</v>
      </c>
      <c r="G20" s="20">
        <v>14</v>
      </c>
      <c r="H20" s="20">
        <v>8</v>
      </c>
      <c r="I20" s="21">
        <v>14000</v>
      </c>
      <c r="J20" s="22">
        <v>8000</v>
      </c>
      <c r="K20" s="21">
        <f t="shared" si="0"/>
        <v>22000</v>
      </c>
      <c r="L20" s="28">
        <v>99</v>
      </c>
      <c r="M20" s="47">
        <f t="shared" si="1"/>
        <v>222.22222222222223</v>
      </c>
    </row>
    <row r="21" spans="1:13" ht="25.5">
      <c r="A21" s="8" t="s">
        <v>65</v>
      </c>
      <c r="B21" s="9" t="s">
        <v>66</v>
      </c>
      <c r="C21" s="9" t="s">
        <v>67</v>
      </c>
      <c r="D21" s="9" t="s">
        <v>68</v>
      </c>
      <c r="E21" s="12" t="s">
        <v>69</v>
      </c>
      <c r="F21" s="20" t="s">
        <v>64</v>
      </c>
      <c r="G21" s="20">
        <v>64</v>
      </c>
      <c r="H21" s="20">
        <v>45</v>
      </c>
      <c r="I21" s="21">
        <v>23040</v>
      </c>
      <c r="J21" s="21">
        <f>H21*360</f>
        <v>16200</v>
      </c>
      <c r="K21" s="21">
        <f t="shared" si="0"/>
        <v>39240</v>
      </c>
      <c r="L21" s="28">
        <v>107</v>
      </c>
      <c r="M21" s="47">
        <f t="shared" si="1"/>
        <v>366.7289719626168</v>
      </c>
    </row>
    <row r="22" spans="1:13" ht="12.75">
      <c r="A22" s="8" t="s">
        <v>247</v>
      </c>
      <c r="B22" s="9" t="s">
        <v>134</v>
      </c>
      <c r="C22" s="9" t="s">
        <v>234</v>
      </c>
      <c r="D22" s="9" t="s">
        <v>235</v>
      </c>
      <c r="E22" s="18" t="s">
        <v>236</v>
      </c>
      <c r="F22" s="25" t="s">
        <v>138</v>
      </c>
      <c r="G22" s="21">
        <v>185</v>
      </c>
      <c r="H22" s="20">
        <v>118</v>
      </c>
      <c r="I22" s="23">
        <f>G22*100</f>
        <v>18500</v>
      </c>
      <c r="J22" s="23">
        <f>H22*100</f>
        <v>11800</v>
      </c>
      <c r="K22" s="21">
        <f t="shared" si="0"/>
        <v>30300</v>
      </c>
      <c r="L22" s="29">
        <v>81</v>
      </c>
      <c r="M22" s="47">
        <f t="shared" si="1"/>
        <v>374.0740740740741</v>
      </c>
    </row>
    <row r="23" spans="1:13" ht="38.25">
      <c r="A23" s="8" t="s">
        <v>148</v>
      </c>
      <c r="B23" s="9" t="s">
        <v>149</v>
      </c>
      <c r="C23" s="8" t="s">
        <v>150</v>
      </c>
      <c r="D23" s="9" t="s">
        <v>151</v>
      </c>
      <c r="E23" s="19" t="s">
        <v>152</v>
      </c>
      <c r="F23" s="20" t="s">
        <v>33</v>
      </c>
      <c r="G23" s="20">
        <v>7</v>
      </c>
      <c r="H23" s="20">
        <v>4</v>
      </c>
      <c r="I23" s="21">
        <v>7000</v>
      </c>
      <c r="J23" s="22">
        <v>4000</v>
      </c>
      <c r="K23" s="21">
        <f t="shared" si="0"/>
        <v>11000</v>
      </c>
      <c r="L23" s="27">
        <v>23</v>
      </c>
      <c r="M23" s="47">
        <f t="shared" si="1"/>
        <v>478.2608695652174</v>
      </c>
    </row>
    <row r="24" spans="1:13" ht="12.75">
      <c r="A24" s="8" t="s">
        <v>209</v>
      </c>
      <c r="B24" s="9" t="s">
        <v>210</v>
      </c>
      <c r="C24" s="9" t="s">
        <v>211</v>
      </c>
      <c r="D24" s="9" t="s">
        <v>212</v>
      </c>
      <c r="E24" s="18" t="s">
        <v>213</v>
      </c>
      <c r="F24" s="20" t="s">
        <v>126</v>
      </c>
      <c r="G24" s="20">
        <v>55</v>
      </c>
      <c r="H24" s="20">
        <v>32</v>
      </c>
      <c r="I24" s="23">
        <v>19800</v>
      </c>
      <c r="J24" s="23">
        <f>H24*360</f>
        <v>11520</v>
      </c>
      <c r="K24" s="21">
        <f t="shared" si="0"/>
        <v>31320</v>
      </c>
      <c r="L24" s="29">
        <v>61</v>
      </c>
      <c r="M24" s="47">
        <f t="shared" si="1"/>
        <v>513.4426229508197</v>
      </c>
    </row>
    <row r="25" spans="1:13" ht="18.75" customHeight="1">
      <c r="A25" s="8" t="s">
        <v>153</v>
      </c>
      <c r="B25" s="9" t="s">
        <v>154</v>
      </c>
      <c r="C25" s="9" t="s">
        <v>155</v>
      </c>
      <c r="D25" s="9" t="s">
        <v>156</v>
      </c>
      <c r="E25" s="17" t="s">
        <v>157</v>
      </c>
      <c r="F25" s="20" t="s">
        <v>138</v>
      </c>
      <c r="G25" s="20">
        <v>185</v>
      </c>
      <c r="H25" s="20">
        <v>118</v>
      </c>
      <c r="I25" s="21">
        <v>18500</v>
      </c>
      <c r="J25" s="21">
        <f>118*100</f>
        <v>11800</v>
      </c>
      <c r="K25" s="21">
        <f t="shared" si="0"/>
        <v>30300</v>
      </c>
      <c r="L25" s="27">
        <v>49</v>
      </c>
      <c r="M25" s="47">
        <f t="shared" si="1"/>
        <v>618.3673469387755</v>
      </c>
    </row>
    <row r="26" spans="1:7" ht="12.75">
      <c r="A26" s="11"/>
      <c r="B26" s="11"/>
      <c r="C26" s="11"/>
      <c r="D26" s="14"/>
      <c r="E26" s="87"/>
      <c r="F26" s="11"/>
      <c r="G26" s="11"/>
    </row>
    <row r="27" spans="1:7" ht="12.75">
      <c r="A27" s="11"/>
      <c r="B27" s="11"/>
      <c r="C27" s="11"/>
      <c r="D27" s="14"/>
      <c r="E27" s="87"/>
      <c r="F27" s="11"/>
      <c r="G27" s="11"/>
    </row>
    <row r="28" spans="1:7" ht="12.75">
      <c r="A28" s="11"/>
      <c r="B28" s="11"/>
      <c r="C28" s="11"/>
      <c r="D28" s="14"/>
      <c r="E28" s="87"/>
      <c r="F28" s="11"/>
      <c r="G28" s="11"/>
    </row>
    <row r="29" spans="1:7" ht="12.75">
      <c r="A29" s="11"/>
      <c r="B29" s="11"/>
      <c r="C29" s="11"/>
      <c r="D29" s="14"/>
      <c r="E29" s="87"/>
      <c r="F29" s="11"/>
      <c r="G29" s="11"/>
    </row>
    <row r="30" spans="1:7" ht="12.75">
      <c r="A30" s="11"/>
      <c r="B30" s="11"/>
      <c r="C30" s="11"/>
      <c r="D30" s="14"/>
      <c r="E30" s="87"/>
      <c r="F30" s="11"/>
      <c r="G30" s="11"/>
    </row>
    <row r="35" spans="4:5" ht="12.75">
      <c r="D35"/>
      <c r="E35"/>
    </row>
  </sheetData>
  <sheetProtection/>
  <mergeCells count="1">
    <mergeCell ref="A1:M1"/>
  </mergeCells>
  <hyperlinks>
    <hyperlink ref="E7" r:id="rId1" display="a.mantovani@comune.parma.it"/>
    <hyperlink ref="E4" r:id="rId2" display="i.coruzzi@comune.parma.it"/>
    <hyperlink ref="E10" r:id="rId3" display="r.mozzoni@comune.parma.it"/>
    <hyperlink ref="E15" r:id="rId4" display="r.mozzoni@comune.parma.it"/>
    <hyperlink ref="E6" r:id="rId5" display="i.coruzzi@comune.parma.it"/>
    <hyperlink ref="E22" r:id="rId6" display="i.coruzzi@comune.parma.it"/>
    <hyperlink ref="E8" r:id="rId7" display="r.mozzoni@comune.parma.it"/>
    <hyperlink ref="E9" r:id="rId8" display="i.coruzzi@comune.parma.it"/>
    <hyperlink ref="E17" r:id="rId9" display="a.mantovani@comune.parma.it"/>
    <hyperlink ref="E13" r:id="rId10" display="a.mantovani@comune.parma.it"/>
    <hyperlink ref="E12" r:id="rId11" display="mirella.cerri@libero.it&#10;pric82800q@istruzione.it"/>
    <hyperlink ref="E25" r:id="rId12" display="paolabonatti@libero.it&#10;pric826004@istruzione.it"/>
    <hyperlink ref="E5" r:id="rId13" display="d.morini@comune.parma.it"/>
    <hyperlink ref="E14" r:id="rId14" display="d.morini@comune.parma.it"/>
    <hyperlink ref="E18" r:id="rId15" display="d.morini@comune.parma.it"/>
    <hyperlink ref="E24" r:id="rId16" display="e.petrillo@scuolaperleuropa.eu"/>
    <hyperlink ref="E19" r:id="rId17" display="alberoparlante@proges.it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8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="85" zoomScaleNormal="85" zoomScalePageLayoutView="0" workbookViewId="0" topLeftCell="B1">
      <selection activeCell="B2" sqref="A2:IV2"/>
    </sheetView>
  </sheetViews>
  <sheetFormatPr defaultColWidth="9.140625" defaultRowHeight="12.75"/>
  <cols>
    <col min="1" max="1" width="25.28125" style="0" bestFit="1" customWidth="1"/>
    <col min="2" max="2" width="26.140625" style="0" bestFit="1" customWidth="1"/>
    <col min="3" max="3" width="27.140625" style="0" bestFit="1" customWidth="1"/>
    <col min="4" max="4" width="23.421875" style="0" bestFit="1" customWidth="1"/>
    <col min="5" max="5" width="12.7109375" style="0" bestFit="1" customWidth="1"/>
    <col min="6" max="6" width="31.140625" style="0" bestFit="1" customWidth="1"/>
    <col min="8" max="11" width="12.140625" style="0" bestFit="1" customWidth="1"/>
  </cols>
  <sheetData>
    <row r="1" spans="1:14" ht="13.5" thickBot="1">
      <c r="A1" s="90" t="s">
        <v>439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9" thickBot="1">
      <c r="A2" s="63"/>
      <c r="B2" s="30" t="s">
        <v>0</v>
      </c>
      <c r="C2" s="31" t="s">
        <v>1</v>
      </c>
      <c r="D2" s="32" t="s">
        <v>2</v>
      </c>
      <c r="E2" s="32" t="s">
        <v>3</v>
      </c>
      <c r="F2" s="32" t="s">
        <v>4</v>
      </c>
      <c r="G2" s="33" t="s">
        <v>5</v>
      </c>
      <c r="H2" s="34" t="s">
        <v>432</v>
      </c>
      <c r="I2" s="34" t="s">
        <v>433</v>
      </c>
      <c r="J2" s="34" t="s">
        <v>435</v>
      </c>
      <c r="K2" s="34" t="s">
        <v>434</v>
      </c>
      <c r="L2" s="35" t="s">
        <v>420</v>
      </c>
      <c r="M2" s="35" t="s">
        <v>421</v>
      </c>
      <c r="N2" s="46" t="s">
        <v>436</v>
      </c>
    </row>
    <row r="3" spans="2:14" ht="13.5" thickBot="1">
      <c r="B3" s="72"/>
      <c r="C3" s="73"/>
      <c r="D3" s="74"/>
      <c r="E3" s="74"/>
      <c r="F3" s="75"/>
      <c r="G3" s="76"/>
      <c r="H3" s="77"/>
      <c r="I3" s="77"/>
      <c r="J3" s="77"/>
      <c r="K3" s="77"/>
      <c r="L3" s="78"/>
      <c r="M3" s="79"/>
      <c r="N3" s="80"/>
    </row>
    <row r="4" spans="1:14" s="11" customFormat="1" ht="25.5">
      <c r="A4" s="50" t="s">
        <v>18</v>
      </c>
      <c r="B4" s="54" t="s">
        <v>19</v>
      </c>
      <c r="C4" s="55" t="s">
        <v>20</v>
      </c>
      <c r="D4" s="55" t="s">
        <v>21</v>
      </c>
      <c r="E4" s="55" t="s">
        <v>22</v>
      </c>
      <c r="F4" s="56" t="s">
        <v>23</v>
      </c>
      <c r="G4" s="57" t="s">
        <v>24</v>
      </c>
      <c r="H4" s="57">
        <v>10</v>
      </c>
      <c r="I4" s="57">
        <v>7</v>
      </c>
      <c r="J4" s="58">
        <v>3600</v>
      </c>
      <c r="K4" s="58">
        <f>I4*360</f>
        <v>2520</v>
      </c>
      <c r="L4" s="58">
        <f aca="true" t="shared" si="0" ref="L4:L28">K4+J4</f>
        <v>6120</v>
      </c>
      <c r="M4" s="84">
        <v>166</v>
      </c>
      <c r="N4" s="71">
        <f aca="true" t="shared" si="1" ref="N4:N28">L4/M4</f>
        <v>36.86746987951807</v>
      </c>
    </row>
    <row r="5" spans="1:14" ht="38.25">
      <c r="A5" s="51" t="s">
        <v>127</v>
      </c>
      <c r="B5" s="8" t="s">
        <v>128</v>
      </c>
      <c r="C5" s="9" t="s">
        <v>129</v>
      </c>
      <c r="D5" s="8" t="s">
        <v>130</v>
      </c>
      <c r="E5" s="8" t="s">
        <v>131</v>
      </c>
      <c r="F5" s="17" t="s">
        <v>132</v>
      </c>
      <c r="G5" s="20" t="s">
        <v>33</v>
      </c>
      <c r="H5" s="20">
        <v>7</v>
      </c>
      <c r="I5" s="20">
        <v>5</v>
      </c>
      <c r="J5" s="21">
        <v>7000</v>
      </c>
      <c r="K5" s="22">
        <v>5000</v>
      </c>
      <c r="L5" s="21">
        <f t="shared" si="0"/>
        <v>12000</v>
      </c>
      <c r="M5" s="82">
        <v>290</v>
      </c>
      <c r="N5" s="69">
        <f t="shared" si="1"/>
        <v>41.37931034482759</v>
      </c>
    </row>
    <row r="6" spans="1:14" ht="25.5">
      <c r="A6" s="51" t="s">
        <v>127</v>
      </c>
      <c r="B6" s="8" t="s">
        <v>139</v>
      </c>
      <c r="C6" s="9" t="s">
        <v>140</v>
      </c>
      <c r="D6" s="9" t="s">
        <v>141</v>
      </c>
      <c r="E6" s="9" t="s">
        <v>142</v>
      </c>
      <c r="F6" s="17" t="s">
        <v>143</v>
      </c>
      <c r="G6" s="20" t="s">
        <v>33</v>
      </c>
      <c r="H6" s="20">
        <v>4</v>
      </c>
      <c r="I6" s="20">
        <v>6</v>
      </c>
      <c r="J6" s="21">
        <v>4000</v>
      </c>
      <c r="K6" s="22">
        <v>6000</v>
      </c>
      <c r="L6" s="21">
        <f t="shared" si="0"/>
        <v>10000</v>
      </c>
      <c r="M6" s="83">
        <v>220</v>
      </c>
      <c r="N6" s="69">
        <f t="shared" si="1"/>
        <v>45.45454545454545</v>
      </c>
    </row>
    <row r="7" spans="1:14" ht="25.5">
      <c r="A7" s="51" t="s">
        <v>117</v>
      </c>
      <c r="B7" s="8" t="s">
        <v>123</v>
      </c>
      <c r="C7" s="9" t="s">
        <v>124</v>
      </c>
      <c r="D7" s="9" t="s">
        <v>120</v>
      </c>
      <c r="E7" s="9" t="s">
        <v>125</v>
      </c>
      <c r="F7" s="17" t="s">
        <v>122</v>
      </c>
      <c r="G7" s="20" t="s">
        <v>126</v>
      </c>
      <c r="H7" s="20">
        <v>40</v>
      </c>
      <c r="I7" s="20">
        <v>27</v>
      </c>
      <c r="J7" s="21">
        <v>14400</v>
      </c>
      <c r="K7" s="21">
        <f>27*360</f>
        <v>9720</v>
      </c>
      <c r="L7" s="21">
        <f t="shared" si="0"/>
        <v>24120</v>
      </c>
      <c r="M7" s="28">
        <v>513</v>
      </c>
      <c r="N7" s="69">
        <f t="shared" si="1"/>
        <v>47.01754385964912</v>
      </c>
    </row>
    <row r="8" spans="1:14" ht="25.5">
      <c r="A8" s="52" t="s">
        <v>187</v>
      </c>
      <c r="B8" s="8" t="s">
        <v>188</v>
      </c>
      <c r="C8" s="9" t="s">
        <v>189</v>
      </c>
      <c r="D8" s="9" t="s">
        <v>190</v>
      </c>
      <c r="E8" s="9" t="s">
        <v>191</v>
      </c>
      <c r="F8" s="17" t="s">
        <v>192</v>
      </c>
      <c r="G8" s="20" t="s">
        <v>33</v>
      </c>
      <c r="H8" s="20">
        <v>13</v>
      </c>
      <c r="I8" s="20">
        <v>12</v>
      </c>
      <c r="J8" s="21">
        <v>13000</v>
      </c>
      <c r="K8" s="22">
        <v>12000</v>
      </c>
      <c r="L8" s="21">
        <f t="shared" si="0"/>
        <v>25000</v>
      </c>
      <c r="M8" s="29">
        <v>521</v>
      </c>
      <c r="N8" s="69">
        <f t="shared" si="1"/>
        <v>47.98464491362764</v>
      </c>
    </row>
    <row r="9" spans="1:14" s="11" customFormat="1" ht="25.5">
      <c r="A9" s="51" t="s">
        <v>6</v>
      </c>
      <c r="B9" s="8" t="s">
        <v>7</v>
      </c>
      <c r="C9" s="9" t="s">
        <v>8</v>
      </c>
      <c r="D9" s="8" t="s">
        <v>9</v>
      </c>
      <c r="E9" s="9" t="s">
        <v>10</v>
      </c>
      <c r="F9" s="17" t="s">
        <v>11</v>
      </c>
      <c r="G9" s="20" t="s">
        <v>12</v>
      </c>
      <c r="H9" s="20">
        <v>16</v>
      </c>
      <c r="I9" s="20">
        <v>10</v>
      </c>
      <c r="J9" s="21">
        <v>16000</v>
      </c>
      <c r="K9" s="21">
        <f>I9*1000</f>
        <v>10000</v>
      </c>
      <c r="L9" s="21">
        <f t="shared" si="0"/>
        <v>26000</v>
      </c>
      <c r="M9" s="27">
        <v>538</v>
      </c>
      <c r="N9" s="69">
        <f t="shared" si="1"/>
        <v>48.3271375464684</v>
      </c>
    </row>
    <row r="10" spans="1:14" s="11" customFormat="1" ht="25.5">
      <c r="A10" s="51" t="s">
        <v>158</v>
      </c>
      <c r="B10" s="8" t="s">
        <v>159</v>
      </c>
      <c r="C10" s="9" t="s">
        <v>160</v>
      </c>
      <c r="D10" s="9" t="s">
        <v>161</v>
      </c>
      <c r="E10" s="9" t="s">
        <v>162</v>
      </c>
      <c r="F10" s="17" t="s">
        <v>163</v>
      </c>
      <c r="G10" s="20" t="s">
        <v>33</v>
      </c>
      <c r="H10" s="20">
        <v>13</v>
      </c>
      <c r="I10" s="20">
        <v>8</v>
      </c>
      <c r="J10" s="21">
        <v>13000</v>
      </c>
      <c r="K10" s="22">
        <v>8000</v>
      </c>
      <c r="L10" s="21">
        <f t="shared" si="0"/>
        <v>21000</v>
      </c>
      <c r="M10" s="27">
        <v>380</v>
      </c>
      <c r="N10" s="69">
        <f t="shared" si="1"/>
        <v>55.26315789473684</v>
      </c>
    </row>
    <row r="11" spans="1:14" s="11" customFormat="1" ht="25.5">
      <c r="A11" s="51" t="s">
        <v>50</v>
      </c>
      <c r="B11" s="8" t="s">
        <v>51</v>
      </c>
      <c r="C11" s="9" t="s">
        <v>52</v>
      </c>
      <c r="D11" s="9" t="s">
        <v>53</v>
      </c>
      <c r="E11" s="8" t="s">
        <v>54</v>
      </c>
      <c r="F11" s="18" t="s">
        <v>55</v>
      </c>
      <c r="G11" s="20" t="s">
        <v>56</v>
      </c>
      <c r="H11" s="20">
        <v>7</v>
      </c>
      <c r="I11" s="20">
        <v>8</v>
      </c>
      <c r="J11" s="21">
        <v>7000</v>
      </c>
      <c r="K11" s="22">
        <v>8000</v>
      </c>
      <c r="L11" s="21">
        <f t="shared" si="0"/>
        <v>15000</v>
      </c>
      <c r="M11" s="28">
        <v>264</v>
      </c>
      <c r="N11" s="69">
        <f t="shared" si="1"/>
        <v>56.81818181818182</v>
      </c>
    </row>
    <row r="12" spans="1:14" s="11" customFormat="1" ht="12.75">
      <c r="A12" s="51" t="s">
        <v>92</v>
      </c>
      <c r="B12" s="8" t="s">
        <v>93</v>
      </c>
      <c r="C12" s="9" t="s">
        <v>94</v>
      </c>
      <c r="D12" s="9" t="s">
        <v>95</v>
      </c>
      <c r="E12" s="9" t="s">
        <v>96</v>
      </c>
      <c r="F12" s="12" t="s">
        <v>97</v>
      </c>
      <c r="G12" s="20" t="s">
        <v>64</v>
      </c>
      <c r="H12" s="20">
        <v>32</v>
      </c>
      <c r="I12" s="20">
        <v>17</v>
      </c>
      <c r="J12" s="21">
        <v>17100</v>
      </c>
      <c r="K12" s="21">
        <f>I12*360+15*360</f>
        <v>11520</v>
      </c>
      <c r="L12" s="21">
        <f t="shared" si="0"/>
        <v>28620</v>
      </c>
      <c r="M12" s="28">
        <v>469</v>
      </c>
      <c r="N12" s="69">
        <f t="shared" si="1"/>
        <v>61.02345415778252</v>
      </c>
    </row>
    <row r="13" spans="1:14" s="11" customFormat="1" ht="25.5">
      <c r="A13" s="50" t="s">
        <v>18</v>
      </c>
      <c r="B13" s="8" t="s">
        <v>25</v>
      </c>
      <c r="C13" s="9" t="s">
        <v>8</v>
      </c>
      <c r="D13" s="9" t="s">
        <v>26</v>
      </c>
      <c r="E13" s="9" t="s">
        <v>10</v>
      </c>
      <c r="F13" s="62" t="s">
        <v>23</v>
      </c>
      <c r="G13" s="20" t="s">
        <v>27</v>
      </c>
      <c r="H13" s="20">
        <v>23</v>
      </c>
      <c r="I13" s="20">
        <v>8</v>
      </c>
      <c r="J13" s="21">
        <v>5520</v>
      </c>
      <c r="K13" s="23">
        <f>I13*240</f>
        <v>1920</v>
      </c>
      <c r="L13" s="21">
        <f t="shared" si="0"/>
        <v>7440</v>
      </c>
      <c r="M13" s="81">
        <v>98</v>
      </c>
      <c r="N13" s="69">
        <f t="shared" si="1"/>
        <v>75.91836734693878</v>
      </c>
    </row>
    <row r="14" spans="1:14" s="11" customFormat="1" ht="12.75">
      <c r="A14" s="51" t="s">
        <v>158</v>
      </c>
      <c r="B14" s="8" t="s">
        <v>164</v>
      </c>
      <c r="C14" s="9" t="s">
        <v>165</v>
      </c>
      <c r="D14" s="9" t="s">
        <v>166</v>
      </c>
      <c r="E14" s="9" t="s">
        <v>167</v>
      </c>
      <c r="F14" s="17" t="s">
        <v>168</v>
      </c>
      <c r="G14" s="20" t="s">
        <v>39</v>
      </c>
      <c r="H14" s="20">
        <v>24</v>
      </c>
      <c r="I14" s="20">
        <v>15</v>
      </c>
      <c r="J14" s="21">
        <v>24000</v>
      </c>
      <c r="K14" s="22">
        <v>15000</v>
      </c>
      <c r="L14" s="21">
        <f t="shared" si="0"/>
        <v>39000</v>
      </c>
      <c r="M14" s="27">
        <v>435</v>
      </c>
      <c r="N14" s="69">
        <f t="shared" si="1"/>
        <v>89.65517241379311</v>
      </c>
    </row>
    <row r="15" spans="1:14" s="11" customFormat="1" ht="12.75">
      <c r="A15" s="51" t="s">
        <v>215</v>
      </c>
      <c r="B15" s="8" t="s">
        <v>216</v>
      </c>
      <c r="C15" s="9" t="s">
        <v>217</v>
      </c>
      <c r="D15" s="9" t="s">
        <v>218</v>
      </c>
      <c r="E15" s="9" t="s">
        <v>219</v>
      </c>
      <c r="F15" s="18" t="s">
        <v>220</v>
      </c>
      <c r="G15" s="20" t="s">
        <v>33</v>
      </c>
      <c r="H15" s="20">
        <v>9</v>
      </c>
      <c r="I15" s="20">
        <v>10</v>
      </c>
      <c r="J15" s="21">
        <v>9000</v>
      </c>
      <c r="K15" s="22">
        <v>10000</v>
      </c>
      <c r="L15" s="21">
        <f t="shared" si="0"/>
        <v>19000</v>
      </c>
      <c r="M15" s="27">
        <v>188</v>
      </c>
      <c r="N15" s="69">
        <f t="shared" si="1"/>
        <v>101.06382978723404</v>
      </c>
    </row>
    <row r="16" spans="1:14" s="11" customFormat="1" ht="12.75">
      <c r="A16" s="51" t="s">
        <v>170</v>
      </c>
      <c r="B16" s="8" t="s">
        <v>182</v>
      </c>
      <c r="C16" s="9" t="s">
        <v>183</v>
      </c>
      <c r="D16" s="9" t="s">
        <v>184</v>
      </c>
      <c r="E16" s="9" t="s">
        <v>185</v>
      </c>
      <c r="F16" s="17" t="s">
        <v>186</v>
      </c>
      <c r="G16" s="20" t="s">
        <v>176</v>
      </c>
      <c r="H16" s="20">
        <v>42</v>
      </c>
      <c r="I16" s="20">
        <v>24</v>
      </c>
      <c r="J16" s="21">
        <v>15120</v>
      </c>
      <c r="K16" s="21">
        <f>I16*360</f>
        <v>8640</v>
      </c>
      <c r="L16" s="21">
        <f t="shared" si="0"/>
        <v>23760</v>
      </c>
      <c r="M16" s="27">
        <v>235</v>
      </c>
      <c r="N16" s="69">
        <f t="shared" si="1"/>
        <v>101.1063829787234</v>
      </c>
    </row>
    <row r="17" spans="1:14" s="11" customFormat="1" ht="25.5">
      <c r="A17" s="51" t="s">
        <v>101</v>
      </c>
      <c r="B17" s="13" t="s">
        <v>107</v>
      </c>
      <c r="C17" s="9" t="s">
        <v>108</v>
      </c>
      <c r="D17" s="9" t="s">
        <v>109</v>
      </c>
      <c r="E17" s="9" t="s">
        <v>110</v>
      </c>
      <c r="F17" s="17" t="s">
        <v>111</v>
      </c>
      <c r="G17" s="20" t="s">
        <v>39</v>
      </c>
      <c r="H17" s="20">
        <v>24</v>
      </c>
      <c r="I17" s="20">
        <v>10</v>
      </c>
      <c r="J17" s="21">
        <v>24000</v>
      </c>
      <c r="K17" s="22">
        <v>10000</v>
      </c>
      <c r="L17" s="21">
        <f t="shared" si="0"/>
        <v>34000</v>
      </c>
      <c r="M17" s="28">
        <v>314</v>
      </c>
      <c r="N17" s="69">
        <f t="shared" si="1"/>
        <v>108.28025477707007</v>
      </c>
    </row>
    <row r="18" spans="1:14" s="11" customFormat="1" ht="12.75">
      <c r="A18" s="51" t="s">
        <v>50</v>
      </c>
      <c r="B18" s="8" t="s">
        <v>60</v>
      </c>
      <c r="C18" s="9" t="s">
        <v>61</v>
      </c>
      <c r="D18" s="9" t="s">
        <v>62</v>
      </c>
      <c r="E18" s="9" t="s">
        <v>63</v>
      </c>
      <c r="F18" s="17" t="s">
        <v>55</v>
      </c>
      <c r="G18" s="20" t="s">
        <v>64</v>
      </c>
      <c r="H18" s="20">
        <v>32</v>
      </c>
      <c r="I18" s="20">
        <v>33</v>
      </c>
      <c r="J18" s="21">
        <v>11520</v>
      </c>
      <c r="K18" s="21">
        <f>I18*360</f>
        <v>11880</v>
      </c>
      <c r="L18" s="21">
        <f t="shared" si="0"/>
        <v>23400</v>
      </c>
      <c r="M18" s="28">
        <v>197</v>
      </c>
      <c r="N18" s="69">
        <f t="shared" si="1"/>
        <v>118.78172588832487</v>
      </c>
    </row>
    <row r="19" spans="1:14" s="11" customFormat="1" ht="12.75">
      <c r="A19" s="51" t="s">
        <v>208</v>
      </c>
      <c r="B19" s="8" t="s">
        <v>214</v>
      </c>
      <c r="C19" s="9" t="s">
        <v>210</v>
      </c>
      <c r="D19" s="9" t="s">
        <v>211</v>
      </c>
      <c r="E19" s="9" t="s">
        <v>212</v>
      </c>
      <c r="F19" s="18" t="s">
        <v>213</v>
      </c>
      <c r="G19" s="20" t="s">
        <v>126</v>
      </c>
      <c r="H19" s="20">
        <v>55</v>
      </c>
      <c r="I19" s="20">
        <v>31</v>
      </c>
      <c r="J19" s="21">
        <v>19800</v>
      </c>
      <c r="K19" s="21">
        <f>I19*360</f>
        <v>11160</v>
      </c>
      <c r="L19" s="21">
        <f t="shared" si="0"/>
        <v>30960</v>
      </c>
      <c r="M19" s="27">
        <v>250</v>
      </c>
      <c r="N19" s="69">
        <f t="shared" si="1"/>
        <v>123.84</v>
      </c>
    </row>
    <row r="20" spans="1:14" s="11" customFormat="1" ht="25.5">
      <c r="A20" s="50" t="s">
        <v>18</v>
      </c>
      <c r="B20" s="8" t="s">
        <v>28</v>
      </c>
      <c r="C20" s="9" t="s">
        <v>29</v>
      </c>
      <c r="D20" s="9" t="s">
        <v>30</v>
      </c>
      <c r="E20" s="9" t="s">
        <v>31</v>
      </c>
      <c r="F20" s="62" t="s">
        <v>32</v>
      </c>
      <c r="G20" s="20" t="s">
        <v>33</v>
      </c>
      <c r="H20" s="20">
        <v>12</v>
      </c>
      <c r="I20" s="20">
        <v>12</v>
      </c>
      <c r="J20" s="21">
        <v>12000</v>
      </c>
      <c r="K20" s="22">
        <v>12000</v>
      </c>
      <c r="L20" s="21">
        <f t="shared" si="0"/>
        <v>24000</v>
      </c>
      <c r="M20" s="28">
        <v>182</v>
      </c>
      <c r="N20" s="69">
        <f t="shared" si="1"/>
        <v>131.86813186813185</v>
      </c>
    </row>
    <row r="21" spans="1:14" s="11" customFormat="1" ht="25.5">
      <c r="A21" s="52" t="s">
        <v>187</v>
      </c>
      <c r="B21" s="8" t="s">
        <v>193</v>
      </c>
      <c r="C21" s="8" t="s">
        <v>194</v>
      </c>
      <c r="D21" s="9" t="s">
        <v>195</v>
      </c>
      <c r="E21" s="9" t="s">
        <v>196</v>
      </c>
      <c r="F21" s="17" t="s">
        <v>197</v>
      </c>
      <c r="G21" s="20" t="s">
        <v>176</v>
      </c>
      <c r="H21" s="20">
        <v>21</v>
      </c>
      <c r="I21" s="20">
        <v>18</v>
      </c>
      <c r="J21" s="21">
        <v>7560</v>
      </c>
      <c r="K21" s="23">
        <f>I21*360</f>
        <v>6480</v>
      </c>
      <c r="L21" s="21">
        <f t="shared" si="0"/>
        <v>14040</v>
      </c>
      <c r="M21" s="29">
        <v>105</v>
      </c>
      <c r="N21" s="69">
        <f t="shared" si="1"/>
        <v>133.71428571428572</v>
      </c>
    </row>
    <row r="22" spans="1:14" s="11" customFormat="1" ht="25.5">
      <c r="A22" s="51" t="s">
        <v>70</v>
      </c>
      <c r="B22" s="8" t="s">
        <v>77</v>
      </c>
      <c r="C22" s="9" t="s">
        <v>78</v>
      </c>
      <c r="D22" s="9" t="s">
        <v>79</v>
      </c>
      <c r="E22" s="9" t="s">
        <v>80</v>
      </c>
      <c r="F22" s="17" t="s">
        <v>81</v>
      </c>
      <c r="G22" s="20" t="s">
        <v>33</v>
      </c>
      <c r="H22" s="20">
        <v>8</v>
      </c>
      <c r="I22" s="20">
        <v>6</v>
      </c>
      <c r="J22" s="21">
        <v>8000</v>
      </c>
      <c r="K22" s="22">
        <v>6000</v>
      </c>
      <c r="L22" s="21">
        <f t="shared" si="0"/>
        <v>14000</v>
      </c>
      <c r="M22" s="28">
        <v>94</v>
      </c>
      <c r="N22" s="69">
        <f t="shared" si="1"/>
        <v>148.93617021276594</v>
      </c>
    </row>
    <row r="23" spans="1:14" s="11" customFormat="1" ht="25.5">
      <c r="A23" s="50" t="s">
        <v>18</v>
      </c>
      <c r="B23" s="8" t="s">
        <v>34</v>
      </c>
      <c r="C23" s="9" t="s">
        <v>35</v>
      </c>
      <c r="D23" s="9" t="s">
        <v>36</v>
      </c>
      <c r="E23" s="9" t="s">
        <v>37</v>
      </c>
      <c r="F23" s="62" t="s">
        <v>38</v>
      </c>
      <c r="G23" s="20" t="s">
        <v>39</v>
      </c>
      <c r="H23" s="20">
        <v>21</v>
      </c>
      <c r="I23" s="20">
        <v>11</v>
      </c>
      <c r="J23" s="21">
        <v>21000</v>
      </c>
      <c r="K23" s="22">
        <v>11000</v>
      </c>
      <c r="L23" s="21">
        <f t="shared" si="0"/>
        <v>32000</v>
      </c>
      <c r="M23" s="28">
        <v>212</v>
      </c>
      <c r="N23" s="69">
        <f t="shared" si="1"/>
        <v>150.9433962264151</v>
      </c>
    </row>
    <row r="24" spans="1:14" s="11" customFormat="1" ht="25.5">
      <c r="A24" s="51" t="s">
        <v>70</v>
      </c>
      <c r="B24" s="8" t="s">
        <v>82</v>
      </c>
      <c r="C24" s="9" t="s">
        <v>83</v>
      </c>
      <c r="D24" s="9" t="s">
        <v>84</v>
      </c>
      <c r="E24" s="9" t="s">
        <v>85</v>
      </c>
      <c r="F24" s="12" t="s">
        <v>86</v>
      </c>
      <c r="G24" s="20" t="s">
        <v>33</v>
      </c>
      <c r="H24" s="20">
        <v>10</v>
      </c>
      <c r="I24" s="20">
        <v>7</v>
      </c>
      <c r="J24" s="21">
        <v>10000</v>
      </c>
      <c r="K24" s="22">
        <v>7000</v>
      </c>
      <c r="L24" s="21">
        <f t="shared" si="0"/>
        <v>17000</v>
      </c>
      <c r="M24" s="28">
        <v>99</v>
      </c>
      <c r="N24" s="69">
        <f t="shared" si="1"/>
        <v>171.7171717171717</v>
      </c>
    </row>
    <row r="25" spans="1:14" ht="38.25">
      <c r="A25" s="51" t="s">
        <v>6</v>
      </c>
      <c r="B25" s="8" t="s">
        <v>13</v>
      </c>
      <c r="C25" s="9" t="s">
        <v>14</v>
      </c>
      <c r="D25" s="8" t="s">
        <v>15</v>
      </c>
      <c r="E25" s="8" t="s">
        <v>16</v>
      </c>
      <c r="F25" s="17" t="s">
        <v>17</v>
      </c>
      <c r="G25" s="20" t="s">
        <v>12</v>
      </c>
      <c r="H25" s="20">
        <v>23</v>
      </c>
      <c r="I25" s="20">
        <v>21</v>
      </c>
      <c r="J25" s="21">
        <v>23000</v>
      </c>
      <c r="K25" s="22">
        <v>21000</v>
      </c>
      <c r="L25" s="21">
        <f t="shared" si="0"/>
        <v>44000</v>
      </c>
      <c r="M25" s="28">
        <v>237</v>
      </c>
      <c r="N25" s="69">
        <f t="shared" si="1"/>
        <v>185.65400843881858</v>
      </c>
    </row>
    <row r="26" spans="1:14" ht="12.75">
      <c r="A26" s="51" t="s">
        <v>170</v>
      </c>
      <c r="B26" s="8" t="s">
        <v>177</v>
      </c>
      <c r="C26" s="9" t="s">
        <v>178</v>
      </c>
      <c r="D26" s="9" t="s">
        <v>179</v>
      </c>
      <c r="E26" s="9" t="s">
        <v>180</v>
      </c>
      <c r="F26" s="17" t="s">
        <v>181</v>
      </c>
      <c r="G26" s="20" t="s">
        <v>64</v>
      </c>
      <c r="H26" s="20">
        <v>79</v>
      </c>
      <c r="I26" s="20">
        <v>45</v>
      </c>
      <c r="J26" s="21">
        <v>28440</v>
      </c>
      <c r="K26" s="21">
        <f>I26*360</f>
        <v>16200</v>
      </c>
      <c r="L26" s="21">
        <f t="shared" si="0"/>
        <v>44640</v>
      </c>
      <c r="M26" s="27">
        <v>168</v>
      </c>
      <c r="N26" s="69">
        <f t="shared" si="1"/>
        <v>265.7142857142857</v>
      </c>
    </row>
    <row r="27" spans="1:14" s="11" customFormat="1" ht="25.5">
      <c r="A27" s="51" t="s">
        <v>127</v>
      </c>
      <c r="B27" s="8" t="s">
        <v>133</v>
      </c>
      <c r="C27" s="9" t="s">
        <v>134</v>
      </c>
      <c r="D27" s="9" t="s">
        <v>135</v>
      </c>
      <c r="E27" s="9" t="s">
        <v>136</v>
      </c>
      <c r="F27" s="17" t="s">
        <v>137</v>
      </c>
      <c r="G27" s="20" t="s">
        <v>138</v>
      </c>
      <c r="H27" s="20">
        <v>315</v>
      </c>
      <c r="I27" s="20">
        <v>180</v>
      </c>
      <c r="J27" s="21">
        <v>31500</v>
      </c>
      <c r="K27" s="21">
        <f>I27*100</f>
        <v>18000</v>
      </c>
      <c r="L27" s="21">
        <f t="shared" si="0"/>
        <v>49500</v>
      </c>
      <c r="M27" s="27">
        <v>177</v>
      </c>
      <c r="N27" s="69">
        <f t="shared" si="1"/>
        <v>279.66101694915255</v>
      </c>
    </row>
    <row r="28" spans="1:14" s="11" customFormat="1" ht="26.25" thickBot="1">
      <c r="A28" s="51" t="s">
        <v>70</v>
      </c>
      <c r="B28" s="8" t="s">
        <v>71</v>
      </c>
      <c r="C28" s="9" t="s">
        <v>72</v>
      </c>
      <c r="D28" s="9" t="s">
        <v>73</v>
      </c>
      <c r="E28" s="9" t="s">
        <v>74</v>
      </c>
      <c r="F28" s="17" t="s">
        <v>75</v>
      </c>
      <c r="G28" s="20" t="s">
        <v>76</v>
      </c>
      <c r="H28" s="20">
        <v>43</v>
      </c>
      <c r="I28" s="20">
        <v>28</v>
      </c>
      <c r="J28" s="21">
        <v>43000</v>
      </c>
      <c r="K28" s="22">
        <v>28000</v>
      </c>
      <c r="L28" s="21">
        <f t="shared" si="0"/>
        <v>71000</v>
      </c>
      <c r="M28" s="28">
        <v>248</v>
      </c>
      <c r="N28" s="70">
        <f t="shared" si="1"/>
        <v>286.2903225806452</v>
      </c>
    </row>
  </sheetData>
  <sheetProtection/>
  <mergeCells count="1">
    <mergeCell ref="A1:N1"/>
  </mergeCells>
  <hyperlinks>
    <hyperlink ref="F14" r:id="rId1" display="pric833007@istruzione.it"/>
    <hyperlink ref="F26" r:id="rId2" display="pric83600p@istruzione.it"/>
    <hyperlink ref="F16" r:id="rId3" display="pric83600p@istruzione.it;"/>
    <hyperlink ref="F8" r:id="rId4" display="lasagnicristina64@gmail.com&#10;pric82800q@istruzione.it"/>
    <hyperlink ref="F21" r:id="rId5" display="cristina.di@alice.it&#10;pric82800q@istruzione.it"/>
    <hyperlink ref="F19" r:id="rId6" display="e.petrillo@scuolaperleuropa.eu"/>
    <hyperlink ref="F15" r:id="rId7" display="direzione@lasalleparma.it"/>
    <hyperlink ref="F10" r:id="rId8" display="r.defanti@alice.it&#10;pric833007@istruzione.it;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="85" zoomScaleNormal="85" zoomScalePageLayoutView="0" workbookViewId="0" topLeftCell="A1">
      <selection activeCell="A1" sqref="A1:N2"/>
    </sheetView>
  </sheetViews>
  <sheetFormatPr defaultColWidth="9.140625" defaultRowHeight="12.75"/>
  <cols>
    <col min="1" max="1" width="17.140625" style="0" bestFit="1" customWidth="1"/>
    <col min="2" max="2" width="27.57421875" style="0" customWidth="1"/>
    <col min="3" max="3" width="17.57421875" style="0" bestFit="1" customWidth="1"/>
    <col min="4" max="4" width="19.57421875" style="0" bestFit="1" customWidth="1"/>
    <col min="5" max="5" width="19.7109375" style="0" bestFit="1" customWidth="1"/>
    <col min="6" max="6" width="30.421875" style="0" bestFit="1" customWidth="1"/>
    <col min="8" max="11" width="12.140625" style="0" bestFit="1" customWidth="1"/>
    <col min="14" max="14" width="8.140625" style="0" bestFit="1" customWidth="1"/>
  </cols>
  <sheetData>
    <row r="1" spans="1:13" ht="13.5" thickBot="1">
      <c r="A1" s="88" t="s">
        <v>437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4" ht="39" thickBot="1">
      <c r="A2" s="63"/>
      <c r="B2" s="30" t="s">
        <v>0</v>
      </c>
      <c r="C2" s="31" t="s">
        <v>1</v>
      </c>
      <c r="D2" s="32" t="s">
        <v>2</v>
      </c>
      <c r="E2" s="32" t="s">
        <v>3</v>
      </c>
      <c r="F2" s="32" t="s">
        <v>4</v>
      </c>
      <c r="G2" s="33" t="s">
        <v>5</v>
      </c>
      <c r="H2" s="34" t="s">
        <v>432</v>
      </c>
      <c r="I2" s="34" t="s">
        <v>433</v>
      </c>
      <c r="J2" s="34" t="s">
        <v>435</v>
      </c>
      <c r="K2" s="34" t="s">
        <v>434</v>
      </c>
      <c r="L2" s="35" t="s">
        <v>420</v>
      </c>
      <c r="M2" s="35" t="s">
        <v>421</v>
      </c>
      <c r="N2" s="46" t="s">
        <v>436</v>
      </c>
    </row>
    <row r="3" ht="13.5" thickBot="1"/>
    <row r="4" spans="1:14" s="11" customFormat="1" ht="26.25" customHeight="1">
      <c r="A4" s="53" t="s">
        <v>170</v>
      </c>
      <c r="B4" s="54" t="s">
        <v>171</v>
      </c>
      <c r="C4" s="55" t="s">
        <v>172</v>
      </c>
      <c r="D4" s="55" t="s">
        <v>173</v>
      </c>
      <c r="E4" s="54" t="s">
        <v>174</v>
      </c>
      <c r="F4" s="60" t="s">
        <v>175</v>
      </c>
      <c r="G4" s="57" t="s">
        <v>176</v>
      </c>
      <c r="H4" s="57">
        <v>18</v>
      </c>
      <c r="I4" s="57">
        <v>14</v>
      </c>
      <c r="J4" s="58">
        <v>6480</v>
      </c>
      <c r="K4" s="58">
        <f>I4*360</f>
        <v>5040</v>
      </c>
      <c r="L4" s="58">
        <f aca="true" t="shared" si="0" ref="L4:L13">K4+J4</f>
        <v>11520</v>
      </c>
      <c r="M4" s="61">
        <v>556</v>
      </c>
      <c r="N4" s="71">
        <f aca="true" t="shared" si="1" ref="N4:N13">L4/M4</f>
        <v>20.719424460431654</v>
      </c>
    </row>
    <row r="5" spans="1:14" s="11" customFormat="1" ht="25.5">
      <c r="A5" s="51" t="s">
        <v>101</v>
      </c>
      <c r="B5" s="8" t="s">
        <v>102</v>
      </c>
      <c r="C5" s="9" t="s">
        <v>103</v>
      </c>
      <c r="D5" s="9" t="s">
        <v>104</v>
      </c>
      <c r="E5" s="9" t="s">
        <v>105</v>
      </c>
      <c r="F5" s="17" t="s">
        <v>106</v>
      </c>
      <c r="G5" s="20" t="s">
        <v>39</v>
      </c>
      <c r="H5" s="20">
        <v>12</v>
      </c>
      <c r="I5" s="20">
        <v>8</v>
      </c>
      <c r="J5" s="21">
        <v>12000</v>
      </c>
      <c r="K5" s="22">
        <v>8000</v>
      </c>
      <c r="L5" s="21">
        <f t="shared" si="0"/>
        <v>20000</v>
      </c>
      <c r="M5" s="28">
        <v>490</v>
      </c>
      <c r="N5" s="69">
        <f t="shared" si="1"/>
        <v>40.816326530612244</v>
      </c>
    </row>
    <row r="6" spans="1:14" s="11" customFormat="1" ht="25.5">
      <c r="A6" s="51" t="s">
        <v>92</v>
      </c>
      <c r="B6" s="8" t="s">
        <v>98</v>
      </c>
      <c r="C6" s="9" t="s">
        <v>99</v>
      </c>
      <c r="D6" s="9" t="s">
        <v>100</v>
      </c>
      <c r="E6" s="9" t="s">
        <v>96</v>
      </c>
      <c r="F6" s="12" t="s">
        <v>97</v>
      </c>
      <c r="G6" s="20" t="s">
        <v>64</v>
      </c>
      <c r="H6" s="20">
        <v>14</v>
      </c>
      <c r="I6" s="20">
        <v>16</v>
      </c>
      <c r="J6" s="21">
        <v>10620</v>
      </c>
      <c r="K6" s="21">
        <f>360*I6+360*16</f>
        <v>11520</v>
      </c>
      <c r="L6" s="21">
        <f t="shared" si="0"/>
        <v>22140</v>
      </c>
      <c r="M6" s="28">
        <v>532</v>
      </c>
      <c r="N6" s="69">
        <f t="shared" si="1"/>
        <v>41.61654135338346</v>
      </c>
    </row>
    <row r="7" spans="1:14" s="11" customFormat="1" ht="27.75" customHeight="1">
      <c r="A7" s="51" t="s">
        <v>187</v>
      </c>
      <c r="B7" s="8" t="s">
        <v>198</v>
      </c>
      <c r="C7" s="9" t="s">
        <v>199</v>
      </c>
      <c r="D7" s="9" t="s">
        <v>200</v>
      </c>
      <c r="E7" s="9" t="s">
        <v>191</v>
      </c>
      <c r="F7" s="17" t="s">
        <v>201</v>
      </c>
      <c r="G7" s="20" t="s">
        <v>33</v>
      </c>
      <c r="H7" s="20">
        <v>13</v>
      </c>
      <c r="I7" s="20">
        <v>11</v>
      </c>
      <c r="J7" s="21">
        <v>13000</v>
      </c>
      <c r="K7" s="22">
        <v>11000</v>
      </c>
      <c r="L7" s="21">
        <f t="shared" si="0"/>
        <v>24000</v>
      </c>
      <c r="M7" s="27">
        <v>519</v>
      </c>
      <c r="N7" s="69">
        <f t="shared" si="1"/>
        <v>46.24277456647399</v>
      </c>
    </row>
    <row r="8" spans="1:14" s="11" customFormat="1" ht="38.25" customHeight="1">
      <c r="A8" s="51" t="s">
        <v>117</v>
      </c>
      <c r="B8" s="8" t="s">
        <v>118</v>
      </c>
      <c r="C8" s="9" t="s">
        <v>119</v>
      </c>
      <c r="D8" s="9" t="s">
        <v>120</v>
      </c>
      <c r="E8" s="9" t="s">
        <v>121</v>
      </c>
      <c r="F8" s="17" t="s">
        <v>122</v>
      </c>
      <c r="G8" s="20" t="s">
        <v>64</v>
      </c>
      <c r="H8" s="20">
        <v>35</v>
      </c>
      <c r="I8" s="20">
        <v>27</v>
      </c>
      <c r="J8" s="21">
        <v>12600</v>
      </c>
      <c r="K8" s="21">
        <f>27*360</f>
        <v>9720</v>
      </c>
      <c r="L8" s="21">
        <f t="shared" si="0"/>
        <v>22320</v>
      </c>
      <c r="M8" s="28">
        <v>349</v>
      </c>
      <c r="N8" s="69">
        <f t="shared" si="1"/>
        <v>63.95415472779369</v>
      </c>
    </row>
    <row r="9" spans="1:14" s="11" customFormat="1" ht="29.25" customHeight="1">
      <c r="A9" s="51" t="s">
        <v>50</v>
      </c>
      <c r="B9" s="8" t="s">
        <v>57</v>
      </c>
      <c r="C9" s="9" t="s">
        <v>58</v>
      </c>
      <c r="D9" s="9" t="s">
        <v>59</v>
      </c>
      <c r="E9" s="8" t="s">
        <v>54</v>
      </c>
      <c r="F9" s="18" t="s">
        <v>55</v>
      </c>
      <c r="G9" s="20" t="s">
        <v>33</v>
      </c>
      <c r="H9" s="20">
        <v>7</v>
      </c>
      <c r="I9" s="20">
        <v>8</v>
      </c>
      <c r="J9" s="21">
        <v>7000</v>
      </c>
      <c r="K9" s="22">
        <v>8000</v>
      </c>
      <c r="L9" s="21">
        <f t="shared" si="0"/>
        <v>15000</v>
      </c>
      <c r="M9" s="28">
        <v>227</v>
      </c>
      <c r="N9" s="69">
        <f t="shared" si="1"/>
        <v>66.07929515418502</v>
      </c>
    </row>
    <row r="10" spans="1:14" s="11" customFormat="1" ht="24.75" customHeight="1">
      <c r="A10" s="51" t="s">
        <v>18</v>
      </c>
      <c r="B10" s="8" t="s">
        <v>40</v>
      </c>
      <c r="C10" s="9" t="s">
        <v>41</v>
      </c>
      <c r="D10" s="9" t="s">
        <v>42</v>
      </c>
      <c r="E10" s="9" t="s">
        <v>43</v>
      </c>
      <c r="F10" s="62" t="s">
        <v>44</v>
      </c>
      <c r="G10" s="20" t="s">
        <v>33</v>
      </c>
      <c r="H10" s="20">
        <v>10</v>
      </c>
      <c r="I10" s="20">
        <v>5</v>
      </c>
      <c r="J10" s="21">
        <v>10000</v>
      </c>
      <c r="K10" s="22">
        <v>5000</v>
      </c>
      <c r="L10" s="21">
        <f t="shared" si="0"/>
        <v>15000</v>
      </c>
      <c r="M10" s="28">
        <v>188</v>
      </c>
      <c r="N10" s="69">
        <f t="shared" si="1"/>
        <v>79.7872340425532</v>
      </c>
    </row>
    <row r="11" spans="1:14" s="11" customFormat="1" ht="34.5" customHeight="1">
      <c r="A11" s="51" t="s">
        <v>127</v>
      </c>
      <c r="B11" s="8" t="s">
        <v>144</v>
      </c>
      <c r="C11" s="9" t="s">
        <v>145</v>
      </c>
      <c r="D11" s="9" t="s">
        <v>146</v>
      </c>
      <c r="E11" s="9" t="s">
        <v>142</v>
      </c>
      <c r="F11" s="17" t="s">
        <v>147</v>
      </c>
      <c r="G11" s="20" t="s">
        <v>33</v>
      </c>
      <c r="H11" s="20">
        <v>9</v>
      </c>
      <c r="I11" s="20">
        <v>8</v>
      </c>
      <c r="J11" s="21">
        <v>9000</v>
      </c>
      <c r="K11" s="22">
        <v>8000</v>
      </c>
      <c r="L11" s="21">
        <f t="shared" si="0"/>
        <v>17000</v>
      </c>
      <c r="M11" s="27">
        <v>212</v>
      </c>
      <c r="N11" s="69">
        <f t="shared" si="1"/>
        <v>80.18867924528301</v>
      </c>
    </row>
    <row r="12" spans="1:14" s="11" customFormat="1" ht="25.5">
      <c r="A12" s="51" t="s">
        <v>158</v>
      </c>
      <c r="B12" s="8" t="s">
        <v>169</v>
      </c>
      <c r="C12" s="9" t="s">
        <v>160</v>
      </c>
      <c r="D12" s="9" t="s">
        <v>161</v>
      </c>
      <c r="E12" s="9" t="s">
        <v>162</v>
      </c>
      <c r="F12" s="17" t="s">
        <v>163</v>
      </c>
      <c r="G12" s="20" t="s">
        <v>33</v>
      </c>
      <c r="H12" s="20">
        <v>16</v>
      </c>
      <c r="I12" s="20">
        <v>9</v>
      </c>
      <c r="J12" s="21">
        <v>16000</v>
      </c>
      <c r="K12" s="22">
        <v>9000</v>
      </c>
      <c r="L12" s="21">
        <f t="shared" si="0"/>
        <v>25000</v>
      </c>
      <c r="M12" s="27">
        <v>300</v>
      </c>
      <c r="N12" s="69">
        <f t="shared" si="1"/>
        <v>83.33333333333333</v>
      </c>
    </row>
    <row r="13" spans="1:14" s="11" customFormat="1" ht="21" customHeight="1" thickBot="1">
      <c r="A13" s="64" t="s">
        <v>215</v>
      </c>
      <c r="B13" s="8" t="s">
        <v>221</v>
      </c>
      <c r="C13" s="9" t="s">
        <v>217</v>
      </c>
      <c r="D13" s="9" t="s">
        <v>218</v>
      </c>
      <c r="E13" s="9" t="s">
        <v>219</v>
      </c>
      <c r="F13" s="18" t="s">
        <v>220</v>
      </c>
      <c r="G13" s="20" t="s">
        <v>33</v>
      </c>
      <c r="H13" s="20">
        <v>9</v>
      </c>
      <c r="I13" s="20">
        <v>10</v>
      </c>
      <c r="J13" s="21">
        <v>9000</v>
      </c>
      <c r="K13" s="22">
        <v>10000</v>
      </c>
      <c r="L13" s="21">
        <f t="shared" si="0"/>
        <v>19000</v>
      </c>
      <c r="M13" s="27">
        <v>133</v>
      </c>
      <c r="N13" s="70">
        <f t="shared" si="1"/>
        <v>142.85714285714286</v>
      </c>
    </row>
    <row r="14" s="11" customFormat="1" ht="12.75"/>
    <row r="15" s="11" customFormat="1" ht="12.75"/>
    <row r="16" s="11" customFormat="1" ht="12.75"/>
    <row r="17" s="11" customFormat="1" ht="12.75"/>
    <row r="18" s="11" customFormat="1" ht="12.75"/>
  </sheetData>
  <sheetProtection/>
  <mergeCells count="1">
    <mergeCell ref="A1:M1"/>
  </mergeCells>
  <hyperlinks>
    <hyperlink ref="F10" r:id="rId1" display="scuolamediabaganzola@libero.it"/>
    <hyperlink ref="F9" r:id="rId2" display="pric82900g@istruzione.it"/>
    <hyperlink ref="F6" r:id="rId3" display="pric82700x@istruzione.it"/>
    <hyperlink ref="F5" r:id="rId4" display="massimopolito@libero.it&#10;pric821001@istruzione.it"/>
    <hyperlink ref="F8" r:id="rId5" display="maestravittoria@gmail.com&#10;pric825008@istruzione.it"/>
    <hyperlink ref="F11" r:id="rId6" display="ferdiragonese@gmail.com&#10;pric826004@istruzione.it"/>
    <hyperlink ref="F12" r:id="rId7" display="r.defanti@alice.it&#10;pric833007@istruzione.it;"/>
    <hyperlink ref="F4" r:id="rId8" display="arcuridaniela@libero.it&#10;pric83600p@istruzione.it"/>
    <hyperlink ref="F7" r:id="rId9" display="cinzia.campanini28@libero.it&#10;pric82800q@istruzione.it"/>
    <hyperlink ref="F13" r:id="rId10" display="direzione@lasalleparma.it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22.421875" style="0" bestFit="1" customWidth="1"/>
    <col min="2" max="2" width="19.7109375" style="0" bestFit="1" customWidth="1"/>
    <col min="3" max="3" width="18.421875" style="0" bestFit="1" customWidth="1"/>
    <col min="4" max="4" width="11.57421875" style="0" bestFit="1" customWidth="1"/>
    <col min="5" max="5" width="25.00390625" style="0" customWidth="1"/>
    <col min="7" max="10" width="12.140625" style="0" bestFit="1" customWidth="1"/>
  </cols>
  <sheetData>
    <row r="1" spans="1:13" ht="13.5" thickBot="1">
      <c r="A1" s="88" t="s">
        <v>389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39" thickBot="1">
      <c r="A2" s="30" t="s">
        <v>0</v>
      </c>
      <c r="B2" s="31" t="s">
        <v>1</v>
      </c>
      <c r="C2" s="32" t="s">
        <v>2</v>
      </c>
      <c r="D2" s="32" t="s">
        <v>3</v>
      </c>
      <c r="E2" s="32" t="s">
        <v>4</v>
      </c>
      <c r="F2" s="33" t="s">
        <v>5</v>
      </c>
      <c r="G2" s="34" t="s">
        <v>432</v>
      </c>
      <c r="H2" s="34" t="s">
        <v>433</v>
      </c>
      <c r="I2" s="34" t="s">
        <v>435</v>
      </c>
      <c r="J2" s="34" t="s">
        <v>434</v>
      </c>
      <c r="K2" s="35" t="s">
        <v>420</v>
      </c>
      <c r="L2" s="35" t="s">
        <v>421</v>
      </c>
      <c r="M2" s="46" t="s">
        <v>436</v>
      </c>
    </row>
    <row r="3" ht="13.5" thickBot="1"/>
    <row r="4" spans="1:13" ht="25.5">
      <c r="A4" s="54" t="s">
        <v>405</v>
      </c>
      <c r="B4" s="55" t="s">
        <v>406</v>
      </c>
      <c r="C4" s="54" t="s">
        <v>407</v>
      </c>
      <c r="D4" s="54" t="s">
        <v>408</v>
      </c>
      <c r="E4" s="60" t="s">
        <v>409</v>
      </c>
      <c r="F4" s="57" t="s">
        <v>64</v>
      </c>
      <c r="G4" s="57">
        <v>54</v>
      </c>
      <c r="H4" s="57">
        <v>29</v>
      </c>
      <c r="I4" s="58">
        <v>19440</v>
      </c>
      <c r="J4" s="58">
        <f>H4*360</f>
        <v>10440</v>
      </c>
      <c r="K4" s="58">
        <f aca="true" t="shared" si="0" ref="K4:K11">J4+I4</f>
        <v>29880</v>
      </c>
      <c r="L4" s="91">
        <v>1697</v>
      </c>
      <c r="M4" s="92">
        <v>20.26</v>
      </c>
    </row>
    <row r="5" spans="1:13" ht="25.5">
      <c r="A5" s="54" t="s">
        <v>410</v>
      </c>
      <c r="B5" s="55" t="s">
        <v>411</v>
      </c>
      <c r="C5" s="54" t="s">
        <v>407</v>
      </c>
      <c r="D5" s="54" t="s">
        <v>408</v>
      </c>
      <c r="E5" s="60" t="s">
        <v>409</v>
      </c>
      <c r="F5" s="57" t="s">
        <v>64</v>
      </c>
      <c r="G5" s="57">
        <v>40</v>
      </c>
      <c r="H5" s="57">
        <v>25</v>
      </c>
      <c r="I5" s="58">
        <v>14400</v>
      </c>
      <c r="J5" s="58">
        <f>H5*360</f>
        <v>9000</v>
      </c>
      <c r="K5" s="58">
        <f t="shared" si="0"/>
        <v>23400</v>
      </c>
      <c r="L5" s="91"/>
      <c r="M5" s="93"/>
    </row>
    <row r="6" spans="1:13" ht="25.5">
      <c r="A6" s="54" t="s">
        <v>412</v>
      </c>
      <c r="B6" s="55" t="s">
        <v>413</v>
      </c>
      <c r="C6" s="54" t="s">
        <v>407</v>
      </c>
      <c r="D6" s="54" t="s">
        <v>408</v>
      </c>
      <c r="E6" s="60" t="s">
        <v>409</v>
      </c>
      <c r="F6" s="57" t="s">
        <v>253</v>
      </c>
      <c r="G6" s="57">
        <v>21</v>
      </c>
      <c r="H6" s="57">
        <v>10</v>
      </c>
      <c r="I6" s="58">
        <v>7560</v>
      </c>
      <c r="J6" s="58">
        <f>H6*360</f>
        <v>3600</v>
      </c>
      <c r="K6" s="58">
        <f t="shared" si="0"/>
        <v>11160</v>
      </c>
      <c r="L6" s="91"/>
      <c r="M6" s="93"/>
    </row>
    <row r="7" spans="1:13" ht="25.5">
      <c r="A7" s="42" t="s">
        <v>423</v>
      </c>
      <c r="B7" s="43" t="s">
        <v>429</v>
      </c>
      <c r="C7" s="42" t="s">
        <v>427</v>
      </c>
      <c r="D7" s="42" t="s">
        <v>430</v>
      </c>
      <c r="E7" s="41" t="s">
        <v>431</v>
      </c>
      <c r="F7" s="44" t="s">
        <v>419</v>
      </c>
      <c r="G7" s="44">
        <v>22</v>
      </c>
      <c r="H7" s="44">
        <v>32</v>
      </c>
      <c r="I7" s="40">
        <v>7920</v>
      </c>
      <c r="J7" s="23">
        <f>H7*360</f>
        <v>11520</v>
      </c>
      <c r="K7" s="21">
        <f t="shared" si="0"/>
        <v>19440</v>
      </c>
      <c r="L7" s="29">
        <v>873</v>
      </c>
      <c r="M7" s="47">
        <f>K7/L7</f>
        <v>22.2680412371134</v>
      </c>
    </row>
    <row r="8" spans="1:13" ht="25.5">
      <c r="A8" s="36" t="s">
        <v>395</v>
      </c>
      <c r="B8" s="37" t="s">
        <v>396</v>
      </c>
      <c r="C8" s="36" t="s">
        <v>397</v>
      </c>
      <c r="D8" s="36" t="s">
        <v>398</v>
      </c>
      <c r="E8" s="41" t="s">
        <v>399</v>
      </c>
      <c r="F8" s="39" t="s">
        <v>64</v>
      </c>
      <c r="G8" s="39">
        <v>55</v>
      </c>
      <c r="H8" s="39">
        <v>30</v>
      </c>
      <c r="I8" s="40">
        <v>19800</v>
      </c>
      <c r="J8" s="23">
        <f>H8*360</f>
        <v>10800</v>
      </c>
      <c r="K8" s="21">
        <f t="shared" si="0"/>
        <v>30600</v>
      </c>
      <c r="L8" s="29">
        <v>1264</v>
      </c>
      <c r="M8" s="47">
        <f>K8/L8</f>
        <v>24.20886075949367</v>
      </c>
    </row>
    <row r="9" spans="1:13" ht="18" customHeight="1">
      <c r="A9" s="37" t="s">
        <v>400</v>
      </c>
      <c r="B9" s="37" t="s">
        <v>401</v>
      </c>
      <c r="C9" s="36" t="s">
        <v>402</v>
      </c>
      <c r="D9" s="37" t="s">
        <v>403</v>
      </c>
      <c r="E9" s="38" t="s">
        <v>404</v>
      </c>
      <c r="F9" s="39" t="s">
        <v>39</v>
      </c>
      <c r="G9" s="39">
        <v>11</v>
      </c>
      <c r="H9" s="39">
        <v>9</v>
      </c>
      <c r="I9" s="40">
        <v>11000</v>
      </c>
      <c r="J9" s="22">
        <v>9000</v>
      </c>
      <c r="K9" s="21">
        <f t="shared" si="0"/>
        <v>20000</v>
      </c>
      <c r="L9" s="29">
        <v>709</v>
      </c>
      <c r="M9" s="47">
        <f>K9/L9</f>
        <v>28.208744710860366</v>
      </c>
    </row>
    <row r="10" spans="1:13" ht="20.25" customHeight="1">
      <c r="A10" s="36" t="s">
        <v>390</v>
      </c>
      <c r="B10" s="37" t="s">
        <v>391</v>
      </c>
      <c r="C10" s="36" t="s">
        <v>392</v>
      </c>
      <c r="D10" s="37" t="s">
        <v>393</v>
      </c>
      <c r="E10" s="38" t="s">
        <v>394</v>
      </c>
      <c r="F10" s="39" t="s">
        <v>39</v>
      </c>
      <c r="G10" s="39">
        <v>18</v>
      </c>
      <c r="H10" s="39">
        <v>10</v>
      </c>
      <c r="I10" s="40">
        <v>18000</v>
      </c>
      <c r="J10" s="22">
        <v>10000</v>
      </c>
      <c r="K10" s="21">
        <f t="shared" si="0"/>
        <v>28000</v>
      </c>
      <c r="L10" s="29">
        <v>743</v>
      </c>
      <c r="M10" s="47">
        <f>K10/L10</f>
        <v>37.68506056527591</v>
      </c>
    </row>
    <row r="11" spans="1:13" ht="26.25" thickBot="1">
      <c r="A11" s="42" t="s">
        <v>422</v>
      </c>
      <c r="B11" s="43" t="s">
        <v>428</v>
      </c>
      <c r="C11" s="42" t="s">
        <v>424</v>
      </c>
      <c r="D11" s="42" t="s">
        <v>425</v>
      </c>
      <c r="E11" s="41" t="s">
        <v>426</v>
      </c>
      <c r="F11" s="44" t="s">
        <v>418</v>
      </c>
      <c r="G11" s="44">
        <v>62</v>
      </c>
      <c r="H11" s="44">
        <v>47</v>
      </c>
      <c r="I11" s="40">
        <v>22320</v>
      </c>
      <c r="J11" s="23">
        <f>H11*360</f>
        <v>16920</v>
      </c>
      <c r="K11" s="21">
        <f t="shared" si="0"/>
        <v>39240</v>
      </c>
      <c r="L11" s="29">
        <v>871</v>
      </c>
      <c r="M11" s="48">
        <f>K11/L11</f>
        <v>45.05166475315729</v>
      </c>
    </row>
    <row r="12" spans="1:9" ht="12.75">
      <c r="A12" s="45"/>
      <c r="B12" s="45"/>
      <c r="C12" s="45"/>
      <c r="D12" s="45"/>
      <c r="E12" s="45"/>
      <c r="F12" s="45"/>
      <c r="G12" s="45"/>
      <c r="H12" s="45"/>
      <c r="I12" s="45"/>
    </row>
  </sheetData>
  <sheetProtection/>
  <mergeCells count="3">
    <mergeCell ref="L4:L6"/>
    <mergeCell ref="M4:M6"/>
    <mergeCell ref="A1:M1"/>
  </mergeCells>
  <hyperlinks>
    <hyperlink ref="E6" r:id="rId1" display="marconi@lmarconi.pr.it"/>
    <hyperlink ref="E5" r:id="rId2" display="marconi@lmarconi.pr.it"/>
    <hyperlink ref="E4" r:id="rId3" display="marconi@lmarconi.pr.it"/>
    <hyperlink ref="E9" r:id="rId4" display="ipsialevi@ipsialevi.gov.it"/>
    <hyperlink ref="E8" r:id="rId5" display="dtiberti@itcmelloni.it&#10;info@itemelloni.gov.it"/>
    <hyperlink ref="E10" r:id="rId6" display="prtd04000q@istruzione.it"/>
    <hyperlink ref="E11" r:id="rId7" display="olivierim@libero.it"/>
    <hyperlink ref="E7" r:id="rId8" display="m.cristina.baracchi@libero.i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IrenEmilia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Forlesi Enzo</dc:creator>
  <cp:keywords/>
  <dc:description/>
  <cp:lastModifiedBy>Appiani Ulisse</cp:lastModifiedBy>
  <dcterms:created xsi:type="dcterms:W3CDTF">2015-04-01T07:56:24Z</dcterms:created>
  <dcterms:modified xsi:type="dcterms:W3CDTF">2015-06-17T08:41:39Z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